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_CC\Desktop\RediffMail.133771527587505\"/>
    </mc:Choice>
  </mc:AlternateContent>
  <bookViews>
    <workbookView xWindow="0" yWindow="0" windowWidth="19200" windowHeight="11595"/>
  </bookViews>
  <sheets>
    <sheet name="MBA-4th" sheetId="1" r:id="rId1"/>
  </sheets>
  <calcPr calcId="152511"/>
</workbook>
</file>

<file path=xl/calcChain.xml><?xml version="1.0" encoding="utf-8"?>
<calcChain xmlns="http://schemas.openxmlformats.org/spreadsheetml/2006/main">
  <c r="D9" i="1" l="1"/>
  <c r="F9" i="1" l="1"/>
  <c r="H9" i="1"/>
  <c r="J9" i="1"/>
  <c r="L9" i="1"/>
  <c r="N9" i="1"/>
  <c r="D10" i="1"/>
  <c r="F10" i="1"/>
  <c r="H10" i="1"/>
  <c r="J10" i="1"/>
  <c r="L10" i="1"/>
  <c r="N10" i="1"/>
  <c r="D11" i="1"/>
  <c r="F11" i="1"/>
  <c r="H11" i="1"/>
  <c r="J11" i="1"/>
  <c r="L11" i="1"/>
  <c r="N11" i="1"/>
  <c r="D12" i="1"/>
  <c r="F12" i="1"/>
  <c r="H12" i="1"/>
  <c r="J12" i="1"/>
  <c r="L12" i="1"/>
  <c r="N12" i="1"/>
  <c r="D13" i="1"/>
  <c r="F13" i="1"/>
  <c r="H13" i="1"/>
  <c r="J13" i="1"/>
  <c r="L13" i="1"/>
  <c r="N13" i="1"/>
  <c r="D14" i="1"/>
  <c r="F14" i="1"/>
  <c r="H14" i="1"/>
  <c r="J14" i="1"/>
  <c r="L14" i="1"/>
  <c r="N14" i="1"/>
  <c r="D15" i="1"/>
  <c r="F15" i="1"/>
  <c r="H15" i="1"/>
  <c r="J15" i="1"/>
  <c r="L15" i="1"/>
  <c r="N15" i="1"/>
  <c r="D16" i="1"/>
  <c r="F16" i="1"/>
  <c r="H16" i="1"/>
  <c r="J16" i="1"/>
  <c r="L16" i="1"/>
  <c r="N16" i="1"/>
  <c r="D17" i="1"/>
  <c r="F17" i="1"/>
  <c r="H17" i="1"/>
  <c r="J17" i="1"/>
  <c r="L17" i="1"/>
  <c r="N17" i="1"/>
  <c r="D18" i="1"/>
  <c r="F18" i="1"/>
  <c r="H18" i="1"/>
  <c r="J18" i="1"/>
  <c r="L18" i="1"/>
  <c r="N18" i="1"/>
  <c r="D19" i="1"/>
  <c r="F19" i="1"/>
  <c r="H19" i="1"/>
  <c r="J19" i="1"/>
  <c r="L19" i="1"/>
  <c r="N19" i="1"/>
  <c r="D20" i="1"/>
  <c r="F20" i="1"/>
  <c r="H20" i="1"/>
  <c r="J20" i="1"/>
  <c r="L20" i="1"/>
  <c r="N20" i="1"/>
  <c r="D21" i="1"/>
  <c r="F21" i="1"/>
  <c r="H21" i="1"/>
  <c r="J21" i="1"/>
  <c r="L21" i="1"/>
  <c r="N21" i="1"/>
  <c r="D22" i="1"/>
  <c r="F22" i="1"/>
  <c r="H22" i="1"/>
  <c r="J22" i="1"/>
  <c r="L22" i="1"/>
  <c r="N22" i="1"/>
  <c r="D23" i="1"/>
  <c r="F23" i="1"/>
  <c r="H23" i="1"/>
  <c r="J23" i="1"/>
  <c r="L23" i="1"/>
  <c r="N23" i="1"/>
  <c r="D24" i="1"/>
  <c r="F24" i="1"/>
  <c r="H24" i="1"/>
  <c r="J24" i="1"/>
  <c r="L24" i="1"/>
  <c r="N24" i="1"/>
  <c r="D25" i="1"/>
  <c r="F25" i="1"/>
  <c r="H25" i="1"/>
  <c r="J25" i="1"/>
  <c r="L25" i="1"/>
  <c r="N25" i="1"/>
  <c r="D26" i="1"/>
  <c r="F26" i="1"/>
  <c r="H26" i="1"/>
  <c r="J26" i="1"/>
  <c r="L26" i="1"/>
  <c r="N26" i="1"/>
  <c r="D27" i="1"/>
  <c r="F27" i="1"/>
  <c r="H27" i="1"/>
  <c r="J27" i="1"/>
  <c r="L27" i="1"/>
  <c r="N27" i="1"/>
  <c r="D28" i="1"/>
  <c r="F28" i="1"/>
  <c r="H28" i="1"/>
  <c r="J28" i="1"/>
  <c r="L28" i="1"/>
  <c r="N28" i="1"/>
  <c r="P11" i="1" l="1"/>
  <c r="X11" i="1" s="1"/>
  <c r="P18" i="1"/>
  <c r="P27" i="1"/>
  <c r="X27" i="1" s="1"/>
  <c r="P23" i="1"/>
  <c r="X23" i="1" s="1"/>
  <c r="P19" i="1"/>
  <c r="X19" i="1" s="1"/>
  <c r="P9" i="1"/>
  <c r="X9" i="1" s="1"/>
  <c r="P28" i="1"/>
  <c r="X28" i="1" s="1"/>
  <c r="P26" i="1"/>
  <c r="P25" i="1"/>
  <c r="P24" i="1"/>
  <c r="P22" i="1"/>
  <c r="P21" i="1"/>
  <c r="X21" i="1" s="1"/>
  <c r="P20" i="1"/>
  <c r="X20" i="1" s="1"/>
  <c r="P17" i="1"/>
  <c r="X17" i="1" s="1"/>
  <c r="P16" i="1"/>
  <c r="P15" i="1"/>
  <c r="X15" i="1" s="1"/>
  <c r="P14" i="1"/>
  <c r="X14" i="1" s="1"/>
  <c r="P13" i="1"/>
  <c r="P12" i="1"/>
  <c r="X12" i="1" s="1"/>
  <c r="P10" i="1"/>
  <c r="X10" i="1" s="1"/>
  <c r="Y20" i="1"/>
  <c r="X26" i="1" l="1"/>
  <c r="Y26" i="1" s="1"/>
  <c r="X16" i="1"/>
  <c r="Y16" i="1" s="1"/>
  <c r="X22" i="1"/>
  <c r="Y22" i="1" s="1"/>
  <c r="X13" i="1"/>
  <c r="Y13" i="1" s="1"/>
  <c r="X24" i="1"/>
  <c r="Y24" i="1" s="1"/>
  <c r="X18" i="1"/>
  <c r="Y18" i="1" s="1"/>
  <c r="X25" i="1"/>
  <c r="Y25" i="1" s="1"/>
  <c r="Q11" i="1"/>
  <c r="Q27" i="1"/>
  <c r="Q23" i="1"/>
  <c r="Q19" i="1"/>
  <c r="Q17" i="1"/>
  <c r="Q15" i="1"/>
  <c r="Q12" i="1"/>
  <c r="Q9" i="1"/>
  <c r="Q28" i="1"/>
  <c r="Q21" i="1"/>
  <c r="Q14" i="1"/>
  <c r="Q10" i="1"/>
  <c r="Y11" i="1"/>
  <c r="Y19" i="1"/>
  <c r="Y10" i="1"/>
  <c r="Q26" i="1"/>
  <c r="Y14" i="1"/>
  <c r="Q18" i="1"/>
  <c r="Q22" i="1"/>
  <c r="Q25" i="1"/>
  <c r="Q24" i="1"/>
  <c r="Y21" i="1"/>
  <c r="Y23" i="1"/>
  <c r="Q13" i="1"/>
  <c r="Q16" i="1"/>
  <c r="Y15" i="1"/>
  <c r="Y27" i="1"/>
  <c r="Q20" i="1"/>
  <c r="Y9" i="1"/>
  <c r="Y28" i="1"/>
  <c r="Y12" i="1"/>
  <c r="Y17" i="1"/>
  <c r="N52" i="1"/>
  <c r="J52" i="1"/>
  <c r="D48" i="1" l="1"/>
  <c r="F48" i="1"/>
  <c r="H48" i="1"/>
  <c r="J48" i="1"/>
  <c r="L48" i="1"/>
  <c r="N48" i="1"/>
  <c r="D49" i="1"/>
  <c r="F49" i="1"/>
  <c r="H49" i="1"/>
  <c r="J49" i="1"/>
  <c r="L49" i="1"/>
  <c r="N49" i="1"/>
  <c r="D50" i="1"/>
  <c r="F50" i="1"/>
  <c r="H50" i="1"/>
  <c r="J50" i="1"/>
  <c r="L50" i="1"/>
  <c r="N50" i="1"/>
  <c r="D51" i="1"/>
  <c r="F51" i="1"/>
  <c r="H51" i="1"/>
  <c r="J51" i="1"/>
  <c r="L51" i="1"/>
  <c r="N51" i="1"/>
  <c r="D52" i="1"/>
  <c r="F52" i="1"/>
  <c r="H52" i="1"/>
  <c r="L52" i="1"/>
  <c r="D53" i="1"/>
  <c r="F53" i="1"/>
  <c r="H53" i="1"/>
  <c r="J53" i="1"/>
  <c r="L53" i="1"/>
  <c r="N53" i="1"/>
  <c r="D54" i="1"/>
  <c r="F54" i="1"/>
  <c r="H54" i="1"/>
  <c r="J54" i="1"/>
  <c r="L54" i="1"/>
  <c r="N54" i="1"/>
  <c r="D55" i="1"/>
  <c r="F55" i="1"/>
  <c r="H55" i="1"/>
  <c r="J55" i="1"/>
  <c r="L55" i="1"/>
  <c r="N55" i="1"/>
  <c r="D56" i="1"/>
  <c r="F56" i="1"/>
  <c r="H56" i="1"/>
  <c r="J56" i="1"/>
  <c r="L56" i="1"/>
  <c r="N56" i="1"/>
  <c r="D57" i="1"/>
  <c r="F57" i="1"/>
  <c r="H57" i="1"/>
  <c r="J57" i="1"/>
  <c r="L57" i="1"/>
  <c r="N57" i="1"/>
  <c r="D58" i="1"/>
  <c r="F58" i="1"/>
  <c r="H58" i="1"/>
  <c r="J58" i="1"/>
  <c r="L58" i="1"/>
  <c r="N58" i="1"/>
  <c r="D59" i="1"/>
  <c r="F59" i="1"/>
  <c r="H59" i="1"/>
  <c r="J59" i="1"/>
  <c r="L59" i="1"/>
  <c r="N59" i="1"/>
  <c r="D69" i="1"/>
  <c r="F69" i="1"/>
  <c r="H69" i="1"/>
  <c r="J69" i="1"/>
  <c r="L69" i="1"/>
  <c r="N69" i="1"/>
  <c r="D70" i="1"/>
  <c r="F70" i="1"/>
  <c r="H70" i="1"/>
  <c r="J70" i="1"/>
  <c r="L70" i="1"/>
  <c r="N70" i="1"/>
  <c r="P70" i="1" l="1"/>
  <c r="X70" i="1" s="1"/>
  <c r="P69" i="1"/>
  <c r="P59" i="1"/>
  <c r="P58" i="1"/>
  <c r="X58" i="1" s="1"/>
  <c r="P57" i="1"/>
  <c r="X57" i="1" s="1"/>
  <c r="P56" i="1"/>
  <c r="P55" i="1"/>
  <c r="X55" i="1" s="1"/>
  <c r="P54" i="1"/>
  <c r="X54" i="1" s="1"/>
  <c r="P53" i="1"/>
  <c r="P52" i="1"/>
  <c r="P51" i="1"/>
  <c r="P50" i="1"/>
  <c r="P49" i="1"/>
  <c r="P48" i="1"/>
  <c r="Q49" i="1" l="1"/>
  <c r="X49" i="1"/>
  <c r="Q50" i="1"/>
  <c r="X50" i="1"/>
  <c r="X59" i="1"/>
  <c r="Y59" i="1" s="1"/>
  <c r="X52" i="1"/>
  <c r="Y52" i="1" s="1"/>
  <c r="Q69" i="1"/>
  <c r="X69" i="1"/>
  <c r="Y69" i="1" s="1"/>
  <c r="Q53" i="1"/>
  <c r="X53" i="1"/>
  <c r="Y53" i="1" s="1"/>
  <c r="Q57" i="1"/>
  <c r="Q48" i="1"/>
  <c r="X48" i="1"/>
  <c r="Y48" i="1" s="1"/>
  <c r="Q56" i="1"/>
  <c r="X56" i="1"/>
  <c r="X51" i="1"/>
  <c r="Y51" i="1" s="1"/>
  <c r="Y49" i="1"/>
  <c r="Q59" i="1"/>
  <c r="Q58" i="1"/>
  <c r="Q70" i="1"/>
  <c r="Q55" i="1"/>
  <c r="Q52" i="1"/>
  <c r="Q51" i="1"/>
  <c r="Y50" i="1"/>
  <c r="Q54" i="1"/>
  <c r="Y57" i="1"/>
  <c r="Y54" i="1"/>
  <c r="Y70" i="1"/>
  <c r="Y58" i="1"/>
  <c r="Y56" i="1"/>
  <c r="Y55" i="1"/>
  <c r="N71" i="1"/>
  <c r="L71" i="1"/>
  <c r="J71" i="1"/>
  <c r="H71" i="1"/>
  <c r="F71" i="1"/>
  <c r="D71" i="1"/>
  <c r="N68" i="1"/>
  <c r="L68" i="1"/>
  <c r="J68" i="1"/>
  <c r="H68" i="1"/>
  <c r="F68" i="1"/>
  <c r="D68" i="1"/>
  <c r="N67" i="1"/>
  <c r="L67" i="1"/>
  <c r="J67" i="1"/>
  <c r="H67" i="1"/>
  <c r="F67" i="1"/>
  <c r="D67" i="1"/>
  <c r="N66" i="1"/>
  <c r="L66" i="1"/>
  <c r="J66" i="1"/>
  <c r="H66" i="1"/>
  <c r="F66" i="1"/>
  <c r="D66" i="1"/>
  <c r="N65" i="1"/>
  <c r="L65" i="1"/>
  <c r="J65" i="1"/>
  <c r="H65" i="1"/>
  <c r="F65" i="1"/>
  <c r="D65" i="1"/>
  <c r="N64" i="1"/>
  <c r="L64" i="1"/>
  <c r="J64" i="1"/>
  <c r="H64" i="1"/>
  <c r="F64" i="1"/>
  <c r="D64" i="1"/>
  <c r="N63" i="1"/>
  <c r="L63" i="1"/>
  <c r="J63" i="1"/>
  <c r="H63" i="1"/>
  <c r="F63" i="1"/>
  <c r="D63" i="1"/>
  <c r="N62" i="1"/>
  <c r="L62" i="1"/>
  <c r="J62" i="1"/>
  <c r="H62" i="1"/>
  <c r="F62" i="1"/>
  <c r="D62" i="1"/>
  <c r="N61" i="1"/>
  <c r="L61" i="1"/>
  <c r="J61" i="1"/>
  <c r="H61" i="1"/>
  <c r="F61" i="1"/>
  <c r="D61" i="1"/>
  <c r="N60" i="1"/>
  <c r="L60" i="1"/>
  <c r="J60" i="1"/>
  <c r="H60" i="1"/>
  <c r="F60" i="1"/>
  <c r="D60" i="1"/>
  <c r="P62" i="1" l="1"/>
  <c r="P71" i="1"/>
  <c r="X71" i="1" s="1"/>
  <c r="P67" i="1"/>
  <c r="X67" i="1" s="1"/>
  <c r="P68" i="1"/>
  <c r="P64" i="1"/>
  <c r="P63" i="1"/>
  <c r="P60" i="1"/>
  <c r="X60" i="1" s="1"/>
  <c r="P66" i="1"/>
  <c r="P65" i="1"/>
  <c r="P61" i="1"/>
  <c r="Y71" i="1"/>
  <c r="Q71" i="1"/>
  <c r="X68" i="1" l="1"/>
  <c r="Y68" i="1" s="1"/>
  <c r="Q61" i="1"/>
  <c r="X61" i="1"/>
  <c r="Y61" i="1" s="1"/>
  <c r="Y65" i="1"/>
  <c r="X65" i="1"/>
  <c r="X62" i="1"/>
  <c r="Y62" i="1" s="1"/>
  <c r="X66" i="1"/>
  <c r="Y66" i="1" s="1"/>
  <c r="X63" i="1"/>
  <c r="Y63" i="1" s="1"/>
  <c r="Q64" i="1"/>
  <c r="X64" i="1"/>
  <c r="Q62" i="1"/>
  <c r="Q68" i="1"/>
  <c r="Q67" i="1"/>
  <c r="Q66" i="1"/>
  <c r="Q65" i="1"/>
  <c r="Y64" i="1"/>
  <c r="Q63" i="1"/>
  <c r="Q60" i="1"/>
  <c r="Y67" i="1"/>
  <c r="Y60" i="1"/>
</calcChain>
</file>

<file path=xl/sharedStrings.xml><?xml version="1.0" encoding="utf-8"?>
<sst xmlns="http://schemas.openxmlformats.org/spreadsheetml/2006/main" count="406" uniqueCount="96">
  <si>
    <t>SL. No.</t>
  </si>
  <si>
    <t>Registration no.</t>
  </si>
  <si>
    <t>TCP</t>
  </si>
  <si>
    <t xml:space="preserve"> TGP</t>
  </si>
  <si>
    <t>2nd sem</t>
  </si>
  <si>
    <t>CPI</t>
  </si>
  <si>
    <t>TGP</t>
  </si>
  <si>
    <t xml:space="preserve">Below </t>
  </si>
  <si>
    <t>Credit</t>
  </si>
  <si>
    <t>SPI</t>
  </si>
  <si>
    <t xml:space="preserve"> </t>
  </si>
  <si>
    <t>1st Sem</t>
  </si>
  <si>
    <t>3rd Sem</t>
  </si>
  <si>
    <t>T-42</t>
  </si>
  <si>
    <t xml:space="preserve">   </t>
  </si>
  <si>
    <t>Page-2</t>
  </si>
  <si>
    <t>16-50-101</t>
  </si>
  <si>
    <t>16-50-102</t>
  </si>
  <si>
    <t>16-50-103</t>
  </si>
  <si>
    <t>16-50-104</t>
  </si>
  <si>
    <t>16-50-105</t>
  </si>
  <si>
    <t>16-50-106</t>
  </si>
  <si>
    <t>16-50-107</t>
  </si>
  <si>
    <t>16-50-108</t>
  </si>
  <si>
    <t>16-50-109</t>
  </si>
  <si>
    <t>16-50-110</t>
  </si>
  <si>
    <t>16-50-111</t>
  </si>
  <si>
    <t>16-50-112</t>
  </si>
  <si>
    <t>16-50-113</t>
  </si>
  <si>
    <t>16-50-114</t>
  </si>
  <si>
    <t>16-50-116</t>
  </si>
  <si>
    <t>16-50-117</t>
  </si>
  <si>
    <t>16-50-118</t>
  </si>
  <si>
    <t>16-50-119</t>
  </si>
  <si>
    <t>16-50-120</t>
  </si>
  <si>
    <t>16-50-121</t>
  </si>
  <si>
    <t>16-50-122</t>
  </si>
  <si>
    <t>16-50-123</t>
  </si>
  <si>
    <t>16-50-124</t>
  </si>
  <si>
    <t>16-50-125</t>
  </si>
  <si>
    <t>16-50-126</t>
  </si>
  <si>
    <t>16-50-127</t>
  </si>
  <si>
    <t>16-50-128</t>
  </si>
  <si>
    <t>16-50-129</t>
  </si>
  <si>
    <t>16-50-130</t>
  </si>
  <si>
    <t>16-50-131</t>
  </si>
  <si>
    <t>16-50-132</t>
  </si>
  <si>
    <t>16-50-133</t>
  </si>
  <si>
    <t>16-50-134</t>
  </si>
  <si>
    <t>16-50-135</t>
  </si>
  <si>
    <t>16-50-136</t>
  </si>
  <si>
    <t>16-50-147</t>
  </si>
  <si>
    <t>16-50-138</t>
  </si>
  <si>
    <t>16-50-139</t>
  </si>
  <si>
    <t>16-50-140</t>
  </si>
  <si>
    <t>16-50-141</t>
  </si>
  <si>
    <t>16-50-142</t>
  </si>
  <si>
    <t>16-50-143</t>
  </si>
  <si>
    <t>16-50-144</t>
  </si>
  <si>
    <t>16-50-145</t>
  </si>
  <si>
    <t>3rd Semester</t>
  </si>
  <si>
    <t>4th  sem</t>
  </si>
  <si>
    <t>4th Sem</t>
  </si>
  <si>
    <t>4th  Sem</t>
  </si>
  <si>
    <t>BA 602</t>
  </si>
  <si>
    <t>BA 604</t>
  </si>
  <si>
    <t>BA 606</t>
  </si>
  <si>
    <t xml:space="preserve"> BA-6X6(2)&amp; 6x7 (1)</t>
  </si>
  <si>
    <t>BA 608</t>
  </si>
  <si>
    <t>Project &amp; Comprehensive Viva Voce</t>
  </si>
  <si>
    <t>36+36+42+36</t>
  </si>
  <si>
    <t>Business Ethics &amp; Corporate Governance</t>
  </si>
  <si>
    <t>International Busincess &amp; E-commerce</t>
  </si>
  <si>
    <t>Entrepreneurship &amp; Project Mgt.</t>
  </si>
  <si>
    <t>4th sem</t>
  </si>
  <si>
    <t>T-36</t>
  </si>
  <si>
    <r>
      <t xml:space="preserve">* Professonal Elective-V: </t>
    </r>
    <r>
      <rPr>
        <b/>
        <sz val="10"/>
        <rFont val="Times New Roman"/>
        <family val="1"/>
      </rPr>
      <t>BA-6x6</t>
    </r>
    <r>
      <rPr>
        <sz val="10"/>
        <rFont val="Times New Roman"/>
        <family val="1"/>
      </rPr>
      <t>: Finance:(1)Insurance Management.(2) Mkts:</t>
    </r>
    <r>
      <rPr>
        <b/>
        <sz val="10"/>
        <rFont val="Times New Roman"/>
        <family val="1"/>
      </rPr>
      <t>BA6x6</t>
    </r>
    <r>
      <rPr>
        <sz val="10"/>
        <rFont val="Times New Roman"/>
        <family val="1"/>
      </rPr>
      <t xml:space="preserve">: Marketing of Services. (3)HR </t>
    </r>
    <r>
      <rPr>
        <b/>
        <sz val="10"/>
        <rFont val="Times New Roman"/>
        <family val="1"/>
      </rPr>
      <t>BA 6x7</t>
    </r>
    <r>
      <rPr>
        <sz val="10"/>
        <rFont val="Times New Roman"/>
        <family val="1"/>
      </rPr>
      <t xml:space="preserve">: Global Human Resource Mgt..   </t>
    </r>
  </si>
  <si>
    <r>
      <t xml:space="preserve">*Professonal Elective-IV: </t>
    </r>
    <r>
      <rPr>
        <b/>
        <sz val="10"/>
        <rFont val="Times New Roman"/>
        <family val="1"/>
      </rPr>
      <t>BA-6x5</t>
    </r>
    <r>
      <rPr>
        <sz val="10"/>
        <rFont val="Times New Roman"/>
        <family val="1"/>
      </rPr>
      <t xml:space="preserve">:(1) Finance: Banking &amp; Financial Institutions.(2) </t>
    </r>
    <r>
      <rPr>
        <b/>
        <sz val="10"/>
        <rFont val="Times New Roman"/>
        <family val="1"/>
      </rPr>
      <t>BA- 6x5</t>
    </r>
    <r>
      <rPr>
        <sz val="10"/>
        <rFont val="Times New Roman"/>
        <family val="1"/>
      </rPr>
      <t>: Marketing: Rurul Marketing (3)</t>
    </r>
    <r>
      <rPr>
        <b/>
        <sz val="10"/>
        <rFont val="Times New Roman"/>
        <family val="1"/>
      </rPr>
      <t xml:space="preserve"> BA 6x5</t>
    </r>
    <r>
      <rPr>
        <sz val="10"/>
        <rFont val="Times New Roman"/>
        <family val="1"/>
      </rPr>
      <t xml:space="preserve">: Human Resources: Organisational Change &amp; Development.                                                         </t>
    </r>
    <r>
      <rPr>
        <b/>
        <sz val="12"/>
        <color rgb="FFFF0000"/>
        <rFont val="Times New Roman"/>
        <family val="1"/>
      </rPr>
      <t xml:space="preserve"> FIN- RED &amp; BOLD</t>
    </r>
    <r>
      <rPr>
        <b/>
        <sz val="12"/>
        <rFont val="Times New Roman"/>
        <family val="1"/>
      </rPr>
      <t xml:space="preserve">- 17 Nos.     MKT- NORMAL-  18 Nos.    </t>
    </r>
    <r>
      <rPr>
        <b/>
        <i/>
        <sz val="12"/>
        <rFont val="Times New Roman"/>
        <family val="1"/>
      </rPr>
      <t xml:space="preserve"> HR  ITALIC &amp; Sky-  9 Nos</t>
    </r>
  </si>
  <si>
    <t>1st Tabulator</t>
  </si>
  <si>
    <t>2nd Tabulator</t>
  </si>
  <si>
    <t>Dean, Academic</t>
  </si>
  <si>
    <t>Asstt. Registrar, Acad</t>
  </si>
  <si>
    <t>Registrar</t>
  </si>
  <si>
    <r>
      <t xml:space="preserve">*Professonal Elective-IV: </t>
    </r>
    <r>
      <rPr>
        <b/>
        <sz val="10"/>
        <rFont val="Times New Roman"/>
        <family val="1"/>
      </rPr>
      <t>BA-6x5</t>
    </r>
    <r>
      <rPr>
        <sz val="10"/>
        <rFont val="Times New Roman"/>
        <family val="1"/>
      </rPr>
      <t xml:space="preserve">:(1) Finance: Banking &amp; Financial Institutions.(2) </t>
    </r>
    <r>
      <rPr>
        <b/>
        <sz val="10"/>
        <rFont val="Times New Roman"/>
        <family val="1"/>
      </rPr>
      <t>BA- 6x5</t>
    </r>
    <r>
      <rPr>
        <sz val="10"/>
        <rFont val="Times New Roman"/>
        <family val="1"/>
      </rPr>
      <t>: Marketing: Rurul Marketing (3)</t>
    </r>
    <r>
      <rPr>
        <b/>
        <sz val="10"/>
        <rFont val="Times New Roman"/>
        <family val="1"/>
      </rPr>
      <t xml:space="preserve"> BA 6x5</t>
    </r>
    <r>
      <rPr>
        <sz val="10"/>
        <rFont val="Times New Roman"/>
        <family val="1"/>
      </rPr>
      <t xml:space="preserve">: Human Resources: Organisational Change &amp; Development.                                                            </t>
    </r>
    <r>
      <rPr>
        <b/>
        <sz val="12"/>
        <color rgb="FFFF0000"/>
        <rFont val="Times New Roman"/>
        <family val="1"/>
      </rPr>
      <t xml:space="preserve"> FIN- RED &amp; BOLD</t>
    </r>
    <r>
      <rPr>
        <b/>
        <sz val="12"/>
        <rFont val="Times New Roman"/>
        <family val="1"/>
      </rPr>
      <t xml:space="preserve">-17 Nos.     MKT- NORMAL- 18 Nos.    </t>
    </r>
    <r>
      <rPr>
        <b/>
        <i/>
        <sz val="12"/>
        <rFont val="Times New Roman"/>
        <family val="1"/>
      </rPr>
      <t xml:space="preserve"> HR  ITALIC &amp; Sky- 9 Nos</t>
    </r>
  </si>
  <si>
    <t>BC</t>
  </si>
  <si>
    <t>BB</t>
  </si>
  <si>
    <t>CC</t>
  </si>
  <si>
    <t>AB</t>
  </si>
  <si>
    <t>AA</t>
  </si>
  <si>
    <t>CD</t>
  </si>
  <si>
    <t xml:space="preserve">                                         NATIONAL INSTITUTE OF TECHNOLOGY,SILCHAR</t>
  </si>
  <si>
    <t xml:space="preserve">                                                                                         MASTER OF BUSINESS ADMINISTRATION</t>
  </si>
  <si>
    <t>Professional. El-IV: FIN/MK/HR *</t>
  </si>
  <si>
    <t>Professional. El-V: FIN/MK/HR *</t>
  </si>
  <si>
    <t xml:space="preserve"> BA-6x5(3) </t>
  </si>
  <si>
    <t xml:space="preserve">                                                              (PROVISIONAL )   4th  Semester Management Studies (MBA)  Tabulation Sheet, 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</si>
</sst>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00B050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20"/>
      <name val="Times New Roman"/>
      <family val="1"/>
    </font>
    <font>
      <sz val="20"/>
      <name val="Arial"/>
      <family val="2"/>
    </font>
    <font>
      <b/>
      <sz val="20"/>
      <color rgb="FFFF0000"/>
      <name val="Times New Roman"/>
      <family val="1"/>
    </font>
    <font>
      <b/>
      <sz val="20"/>
      <color rgb="FFFF0000"/>
      <name val="Arial"/>
      <family val="2"/>
    </font>
    <font>
      <sz val="20"/>
      <color rgb="FF00B050"/>
      <name val="Arial"/>
      <family val="2"/>
    </font>
    <font>
      <sz val="20"/>
      <color rgb="FFFF0000"/>
      <name val="Arial"/>
      <family val="2"/>
    </font>
    <font>
      <b/>
      <i/>
      <sz val="20"/>
      <color rgb="FF00B0F0"/>
      <name val="Times New Roman"/>
      <family val="1"/>
    </font>
    <font>
      <b/>
      <i/>
      <sz val="20"/>
      <color rgb="FF00B0F0"/>
      <name val="Arial"/>
      <family val="2"/>
    </font>
    <font>
      <i/>
      <sz val="20"/>
      <color rgb="FF00B050"/>
      <name val="Arial"/>
      <family val="2"/>
    </font>
    <font>
      <i/>
      <sz val="20"/>
      <color rgb="FF7030A0"/>
      <name val="Arial"/>
      <family val="2"/>
    </font>
    <font>
      <sz val="20"/>
      <color theme="1"/>
      <name val="Arial"/>
      <family val="2"/>
    </font>
    <font>
      <sz val="20"/>
      <color theme="1"/>
      <name val="Times New Roman"/>
      <family val="1"/>
    </font>
    <font>
      <b/>
      <i/>
      <sz val="20"/>
      <color rgb="FFFF0000"/>
      <name val="Arial"/>
      <family val="2"/>
    </font>
    <font>
      <b/>
      <sz val="20"/>
      <color rgb="FF00B0F0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Times New Roman"/>
      <family val="1"/>
    </font>
    <font>
      <b/>
      <sz val="20"/>
      <name val="Stencil"/>
      <family val="5"/>
    </font>
    <font>
      <sz val="18"/>
      <color theme="1"/>
      <name val="Stencil"/>
      <family val="5"/>
    </font>
    <font>
      <b/>
      <sz val="9"/>
      <name val="Times New Roman"/>
      <family val="1"/>
    </font>
    <font>
      <b/>
      <i/>
      <sz val="18"/>
      <color rgb="FF00B0F0"/>
      <name val="Arial"/>
      <family val="2"/>
    </font>
    <font>
      <b/>
      <sz val="18"/>
      <color rgb="FF00B0F0"/>
      <name val="Arial"/>
      <family val="2"/>
    </font>
    <font>
      <sz val="16"/>
      <name val="Verdana"/>
      <family val="2"/>
    </font>
    <font>
      <b/>
      <sz val="16"/>
      <color rgb="FFFF0000"/>
      <name val="Verdana"/>
      <family val="2"/>
    </font>
    <font>
      <b/>
      <i/>
      <sz val="16"/>
      <color rgb="FF00B0F0"/>
      <name val="Verdana"/>
      <family val="2"/>
    </font>
    <font>
      <sz val="16"/>
      <color theme="1"/>
      <name val="Verdana"/>
      <family val="2"/>
    </font>
    <font>
      <b/>
      <sz val="16"/>
      <color rgb="FF00B0F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2" fillId="0" borderId="0" xfId="0" applyFont="1"/>
    <xf numFmtId="0" fontId="16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/>
    <xf numFmtId="0" fontId="21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4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Fill="1" applyBorder="1" applyAlignment="1">
      <alignment horizontal="center" vertical="center" wrapText="1"/>
    </xf>
    <xf numFmtId="2" fontId="31" fillId="0" borderId="4" xfId="1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164" fontId="33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164" fontId="37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45" fillId="0" borderId="4" xfId="1" applyFont="1" applyFill="1" applyBorder="1" applyAlignment="1">
      <alignment horizontal="center" vertical="center" wrapText="1"/>
    </xf>
    <xf numFmtId="2" fontId="46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0" xfId="0" applyFont="1" applyFill="1" applyAlignment="1"/>
    <xf numFmtId="0" fontId="49" fillId="0" borderId="0" xfId="0" applyFont="1"/>
    <xf numFmtId="0" fontId="0" fillId="0" borderId="0" xfId="0" applyAlignment="1">
      <alignment wrapText="1"/>
    </xf>
    <xf numFmtId="0" fontId="53" fillId="0" borderId="4" xfId="1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5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zoomScale="75" zoomScaleNormal="75" workbookViewId="0">
      <selection activeCell="I6" sqref="I6:J6"/>
    </sheetView>
  </sheetViews>
  <sheetFormatPr defaultRowHeight="15" x14ac:dyDescent="0.25"/>
  <cols>
    <col min="1" max="1" width="7" customWidth="1"/>
    <col min="2" max="2" width="24.5703125" customWidth="1"/>
    <col min="3" max="3" width="10.85546875" customWidth="1"/>
    <col min="4" max="5" width="11.5703125" customWidth="1"/>
    <col min="6" max="6" width="9.28515625" customWidth="1"/>
    <col min="7" max="7" width="10.42578125" customWidth="1"/>
    <col min="8" max="8" width="9.28515625" customWidth="1"/>
    <col min="9" max="9" width="10.42578125" customWidth="1"/>
    <col min="10" max="10" width="10.7109375" customWidth="1"/>
    <col min="11" max="11" width="11" customWidth="1"/>
    <col min="12" max="12" width="10.42578125" customWidth="1"/>
    <col min="13" max="13" width="9.85546875" customWidth="1"/>
    <col min="14" max="14" width="10.28515625" customWidth="1"/>
    <col min="15" max="15" width="9" customWidth="1"/>
    <col min="16" max="16" width="11.42578125" customWidth="1"/>
    <col min="17" max="17" width="11.7109375" customWidth="1"/>
    <col min="18" max="18" width="9.28515625" customWidth="1"/>
    <col min="19" max="19" width="9.85546875" customWidth="1"/>
    <col min="20" max="20" width="9" customWidth="1"/>
    <col min="21" max="21" width="10" customWidth="1"/>
    <col min="22" max="22" width="8.42578125" customWidth="1"/>
    <col min="23" max="23" width="10.140625" customWidth="1"/>
    <col min="24" max="24" width="13.28515625" customWidth="1"/>
    <col min="25" max="25" width="7.85546875" customWidth="1"/>
    <col min="26" max="26" width="24.5703125" customWidth="1"/>
  </cols>
  <sheetData>
    <row r="1" spans="1:26" ht="15.75" x14ac:dyDescent="0.25">
      <c r="B1" s="2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Q1" s="26"/>
      <c r="X1" s="27"/>
      <c r="Z1" s="26"/>
    </row>
    <row r="2" spans="1:26" ht="27" customHeight="1" x14ac:dyDescent="0.25">
      <c r="A2" s="96" t="s">
        <v>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6" ht="25.5" customHeight="1" x14ac:dyDescent="0.25">
      <c r="A3" s="101" t="s">
        <v>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78"/>
    </row>
    <row r="4" spans="1:26" ht="21.75" customHeight="1" x14ac:dyDescent="0.25">
      <c r="A4" s="80" t="s">
        <v>91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79"/>
      <c r="W4" s="79"/>
      <c r="X4" s="79"/>
      <c r="Y4" s="78"/>
    </row>
    <row r="5" spans="1:26" ht="17.25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6" ht="15.75" x14ac:dyDescent="0.25">
      <c r="A6" s="100" t="s">
        <v>0</v>
      </c>
      <c r="B6" s="89" t="s">
        <v>1</v>
      </c>
      <c r="C6" s="89" t="s">
        <v>64</v>
      </c>
      <c r="D6" s="89"/>
      <c r="E6" s="89" t="s">
        <v>65</v>
      </c>
      <c r="F6" s="89"/>
      <c r="G6" s="89" t="s">
        <v>66</v>
      </c>
      <c r="H6" s="89"/>
      <c r="I6" s="89" t="s">
        <v>94</v>
      </c>
      <c r="J6" s="89"/>
      <c r="K6" s="89" t="s">
        <v>67</v>
      </c>
      <c r="L6" s="89"/>
      <c r="M6" s="89" t="s">
        <v>68</v>
      </c>
      <c r="N6" s="89"/>
      <c r="O6" s="100" t="s">
        <v>2</v>
      </c>
      <c r="P6" s="100" t="s">
        <v>3</v>
      </c>
      <c r="Q6" s="5" t="s">
        <v>61</v>
      </c>
      <c r="R6" s="89" t="s">
        <v>11</v>
      </c>
      <c r="S6" s="89"/>
      <c r="T6" s="89" t="s">
        <v>4</v>
      </c>
      <c r="U6" s="89"/>
      <c r="V6" s="82" t="s">
        <v>60</v>
      </c>
      <c r="W6" s="83"/>
      <c r="X6" s="6" t="s">
        <v>62</v>
      </c>
      <c r="Y6" s="5" t="s">
        <v>5</v>
      </c>
    </row>
    <row r="7" spans="1:26" ht="51" customHeight="1" x14ac:dyDescent="0.25">
      <c r="A7" s="100"/>
      <c r="B7" s="100"/>
      <c r="C7" s="92" t="s">
        <v>71</v>
      </c>
      <c r="D7" s="89"/>
      <c r="E7" s="92" t="s">
        <v>72</v>
      </c>
      <c r="F7" s="92"/>
      <c r="G7" s="92" t="s">
        <v>73</v>
      </c>
      <c r="H7" s="89"/>
      <c r="I7" s="89" t="s">
        <v>92</v>
      </c>
      <c r="J7" s="89"/>
      <c r="K7" s="89" t="s">
        <v>93</v>
      </c>
      <c r="L7" s="89"/>
      <c r="M7" s="89" t="s">
        <v>69</v>
      </c>
      <c r="N7" s="89"/>
      <c r="O7" s="100"/>
      <c r="P7" s="100"/>
      <c r="Q7" s="5" t="s">
        <v>13</v>
      </c>
      <c r="R7" s="89" t="s">
        <v>2</v>
      </c>
      <c r="S7" s="84" t="s">
        <v>6</v>
      </c>
      <c r="T7" s="84" t="s">
        <v>2</v>
      </c>
      <c r="U7" s="89" t="s">
        <v>6</v>
      </c>
      <c r="V7" s="84" t="s">
        <v>2</v>
      </c>
      <c r="W7" s="84" t="s">
        <v>2</v>
      </c>
      <c r="X7" s="64" t="s">
        <v>5</v>
      </c>
      <c r="Y7" s="5" t="s">
        <v>7</v>
      </c>
    </row>
    <row r="8" spans="1:26" ht="18" customHeight="1" x14ac:dyDescent="0.25">
      <c r="A8" s="100"/>
      <c r="B8" s="100"/>
      <c r="C8" s="4" t="s">
        <v>8</v>
      </c>
      <c r="D8" s="4">
        <v>6</v>
      </c>
      <c r="E8" s="4" t="s">
        <v>8</v>
      </c>
      <c r="F8" s="4">
        <v>6</v>
      </c>
      <c r="G8" s="4" t="s">
        <v>8</v>
      </c>
      <c r="H8" s="4">
        <v>6</v>
      </c>
      <c r="I8" s="4" t="s">
        <v>8</v>
      </c>
      <c r="J8" s="4">
        <v>6</v>
      </c>
      <c r="K8" s="4" t="s">
        <v>8</v>
      </c>
      <c r="L8" s="4">
        <v>6</v>
      </c>
      <c r="M8" s="4" t="s">
        <v>8</v>
      </c>
      <c r="N8" s="4">
        <v>6</v>
      </c>
      <c r="O8" s="100"/>
      <c r="P8" s="100"/>
      <c r="Q8" s="65" t="s">
        <v>9</v>
      </c>
      <c r="R8" s="89"/>
      <c r="S8" s="90"/>
      <c r="T8" s="90"/>
      <c r="U8" s="89"/>
      <c r="V8" s="85"/>
      <c r="W8" s="85"/>
      <c r="X8" s="70" t="s">
        <v>70</v>
      </c>
      <c r="Y8" s="7">
        <v>5</v>
      </c>
    </row>
    <row r="9" spans="1:26" s="20" customFormat="1" ht="30" customHeight="1" x14ac:dyDescent="0.25">
      <c r="A9" s="37">
        <v>1</v>
      </c>
      <c r="B9" s="73" t="s">
        <v>16</v>
      </c>
      <c r="C9" s="37" t="s">
        <v>84</v>
      </c>
      <c r="D9" s="37">
        <f>IF(C9="AA",10, IF(C9="AB",9, IF(C9="BB",8, IF(C9="BC",7,IF(C9="CC",6, IF(C9="CD",5, IF(C9="DD",4,IF(C9="F",0))))))))</f>
        <v>7</v>
      </c>
      <c r="E9" s="37" t="s">
        <v>87</v>
      </c>
      <c r="F9" s="37">
        <f t="shared" ref="F9:F28" si="0">IF(E9="AA",10, IF(E9="AB",9, IF(E9="BB",8, IF(E9="BC",7,IF(E9="CC",6, IF(E9="CD",5, IF(E9="DD",4,IF(E9="F",0))))))))</f>
        <v>9</v>
      </c>
      <c r="G9" s="37" t="s">
        <v>86</v>
      </c>
      <c r="H9" s="37">
        <f t="shared" ref="H9:H28" si="1">IF(G9="AA",10, IF(G9="AB",9, IF(G9="BB",8, IF(G9="BC",7,IF(G9="CC",6, IF(G9="CD",5, IF(G9="DD",4,IF(G9="F",0))))))))</f>
        <v>6</v>
      </c>
      <c r="I9" s="37" t="s">
        <v>84</v>
      </c>
      <c r="J9" s="37">
        <f t="shared" ref="J9:J28" si="2">IF(I9="AA",10, IF(I9="AB",9, IF(I9="BB",8, IF(I9="BC",7,IF(I9="CC",6, IF(I9="CD",5, IF(I9="DD",4,IF(I9="F",0))))))))</f>
        <v>7</v>
      </c>
      <c r="K9" s="37" t="s">
        <v>86</v>
      </c>
      <c r="L9" s="37">
        <f t="shared" ref="L9:L28" si="3">IF(K9="AA",10, IF(K9="AB",9, IF(K9="BB",8, IF(K9="BC",7,IF(K9="CC",6, IF(K9="CD",5, IF(K9="DD",4,IF(K9="F",0))))))))</f>
        <v>6</v>
      </c>
      <c r="M9" s="37" t="s">
        <v>85</v>
      </c>
      <c r="N9" s="37">
        <f t="shared" ref="N9" si="4">IF(M9="AA",10, IF(M9="AB",9, IF(M9="BB",8, IF(M9="BC",7,IF(M9="CC",6, IF(M9="CD",5, IF(M9="DD",4,IF(M9="F",0))))))))</f>
        <v>8</v>
      </c>
      <c r="O9" s="37">
        <v>36</v>
      </c>
      <c r="P9" s="37">
        <f>(D9*6+F9*6+H9*6+J9*6+L9*6+N9*6)</f>
        <v>258</v>
      </c>
      <c r="Q9" s="38">
        <f t="shared" ref="Q9:Q28" si="5">P9/O9</f>
        <v>7.166666666666667</v>
      </c>
      <c r="R9" s="37">
        <v>36</v>
      </c>
      <c r="S9" s="37">
        <v>234</v>
      </c>
      <c r="T9" s="37">
        <v>36</v>
      </c>
      <c r="U9" s="37">
        <v>240</v>
      </c>
      <c r="V9" s="37">
        <v>42</v>
      </c>
      <c r="W9" s="37">
        <v>312</v>
      </c>
      <c r="X9" s="39">
        <f>(P9+U9+S9+W9)/(O9+R9+T9+V9)</f>
        <v>6.96</v>
      </c>
      <c r="Y9" s="40" t="str">
        <f t="shared" ref="Y9:Y28" si="6">IF(X9&lt;5,"***","-")</f>
        <v>-</v>
      </c>
      <c r="Z9" s="13"/>
    </row>
    <row r="10" spans="1:26" s="16" customFormat="1" ht="25.5" customHeight="1" x14ac:dyDescent="0.25">
      <c r="A10" s="41">
        <v>2</v>
      </c>
      <c r="B10" s="74" t="s">
        <v>17</v>
      </c>
      <c r="C10" s="41" t="s">
        <v>85</v>
      </c>
      <c r="D10" s="41">
        <f t="shared" ref="D10:D28" si="7">IF(C10="AA",10, IF(C10="AB",9, IF(C10="BB",8, IF(C10="BC",7,IF(C10="CC",6, IF(C10="CD",5, IF(C10="DD",4,IF(C10="F",0))))))))</f>
        <v>8</v>
      </c>
      <c r="E10" s="41" t="s">
        <v>88</v>
      </c>
      <c r="F10" s="41">
        <f t="shared" si="0"/>
        <v>10</v>
      </c>
      <c r="G10" s="41" t="s">
        <v>84</v>
      </c>
      <c r="H10" s="41">
        <f t="shared" si="1"/>
        <v>7</v>
      </c>
      <c r="I10" s="41" t="s">
        <v>85</v>
      </c>
      <c r="J10" s="41">
        <f t="shared" si="2"/>
        <v>8</v>
      </c>
      <c r="K10" s="41" t="s">
        <v>88</v>
      </c>
      <c r="L10" s="41">
        <f t="shared" si="3"/>
        <v>10</v>
      </c>
      <c r="M10" s="41" t="s">
        <v>87</v>
      </c>
      <c r="N10" s="41">
        <f t="shared" ref="N10:N28" si="8">IF(M10="AA",10, IF(M10="AB",9, IF(M10="BB",8, IF(M10="BC",7,IF(M10="CC",6, IF(M10="CD",5, IF(M10="DD",4,IF(M10="F",0))))))))</f>
        <v>9</v>
      </c>
      <c r="O10" s="37">
        <v>36</v>
      </c>
      <c r="P10" s="37">
        <f t="shared" ref="P10:P28" si="9">(D10*6+F10*6+H10*6+J10*6+L10*6+N10*6)</f>
        <v>312</v>
      </c>
      <c r="Q10" s="42">
        <f t="shared" si="5"/>
        <v>8.6666666666666661</v>
      </c>
      <c r="R10" s="41">
        <v>36</v>
      </c>
      <c r="S10" s="41">
        <v>312</v>
      </c>
      <c r="T10" s="41">
        <v>36</v>
      </c>
      <c r="U10" s="41">
        <v>342</v>
      </c>
      <c r="V10" s="37">
        <v>42</v>
      </c>
      <c r="W10" s="41">
        <v>384</v>
      </c>
      <c r="X10" s="39">
        <f t="shared" ref="X10:X28" si="10">(P10+U10+S10+W10)/(O10+R10+T10+V10)</f>
        <v>9</v>
      </c>
      <c r="Y10" s="43" t="str">
        <f t="shared" si="6"/>
        <v>-</v>
      </c>
      <c r="Z10" s="32"/>
    </row>
    <row r="11" spans="1:26" s="20" customFormat="1" ht="26.25" customHeight="1" x14ac:dyDescent="0.25">
      <c r="A11" s="37">
        <v>3</v>
      </c>
      <c r="B11" s="73" t="s">
        <v>18</v>
      </c>
      <c r="C11" s="37" t="s">
        <v>84</v>
      </c>
      <c r="D11" s="37">
        <f t="shared" si="7"/>
        <v>7</v>
      </c>
      <c r="E11" s="37" t="s">
        <v>87</v>
      </c>
      <c r="F11" s="37">
        <f t="shared" si="0"/>
        <v>9</v>
      </c>
      <c r="G11" s="37" t="s">
        <v>84</v>
      </c>
      <c r="H11" s="37">
        <f t="shared" si="1"/>
        <v>7</v>
      </c>
      <c r="I11" s="37" t="s">
        <v>85</v>
      </c>
      <c r="J11" s="37">
        <f t="shared" si="2"/>
        <v>8</v>
      </c>
      <c r="K11" s="37" t="s">
        <v>87</v>
      </c>
      <c r="L11" s="37">
        <f t="shared" si="3"/>
        <v>9</v>
      </c>
      <c r="M11" s="37" t="s">
        <v>87</v>
      </c>
      <c r="N11" s="37">
        <f t="shared" si="8"/>
        <v>9</v>
      </c>
      <c r="O11" s="37">
        <v>36</v>
      </c>
      <c r="P11" s="37">
        <f t="shared" si="9"/>
        <v>294</v>
      </c>
      <c r="Q11" s="38">
        <f t="shared" si="5"/>
        <v>8.1666666666666661</v>
      </c>
      <c r="R11" s="37">
        <v>36</v>
      </c>
      <c r="S11" s="37">
        <v>234</v>
      </c>
      <c r="T11" s="37">
        <v>36</v>
      </c>
      <c r="U11" s="37">
        <v>294</v>
      </c>
      <c r="V11" s="37">
        <v>42</v>
      </c>
      <c r="W11" s="37">
        <v>330</v>
      </c>
      <c r="X11" s="39">
        <f t="shared" si="10"/>
        <v>7.68</v>
      </c>
      <c r="Y11" s="44" t="str">
        <f t="shared" si="6"/>
        <v>-</v>
      </c>
      <c r="Z11" s="13"/>
    </row>
    <row r="12" spans="1:26" s="32" customFormat="1" ht="22.5" customHeight="1" x14ac:dyDescent="0.25">
      <c r="A12" s="41">
        <v>4</v>
      </c>
      <c r="B12" s="74" t="s">
        <v>19</v>
      </c>
      <c r="C12" s="41" t="s">
        <v>86</v>
      </c>
      <c r="D12" s="41">
        <f t="shared" si="7"/>
        <v>6</v>
      </c>
      <c r="E12" s="41" t="s">
        <v>87</v>
      </c>
      <c r="F12" s="41">
        <f t="shared" si="0"/>
        <v>9</v>
      </c>
      <c r="G12" s="41" t="s">
        <v>89</v>
      </c>
      <c r="H12" s="41">
        <f t="shared" si="1"/>
        <v>5</v>
      </c>
      <c r="I12" s="41" t="s">
        <v>84</v>
      </c>
      <c r="J12" s="41">
        <f t="shared" si="2"/>
        <v>7</v>
      </c>
      <c r="K12" s="41" t="s">
        <v>85</v>
      </c>
      <c r="L12" s="41">
        <f t="shared" si="3"/>
        <v>8</v>
      </c>
      <c r="M12" s="41" t="s">
        <v>87</v>
      </c>
      <c r="N12" s="41">
        <f t="shared" si="8"/>
        <v>9</v>
      </c>
      <c r="O12" s="37">
        <v>36</v>
      </c>
      <c r="P12" s="37">
        <f t="shared" si="9"/>
        <v>264</v>
      </c>
      <c r="Q12" s="42">
        <f t="shared" si="5"/>
        <v>7.333333333333333</v>
      </c>
      <c r="R12" s="41">
        <v>36</v>
      </c>
      <c r="S12" s="41">
        <v>300</v>
      </c>
      <c r="T12" s="41">
        <v>36</v>
      </c>
      <c r="U12" s="41">
        <v>318</v>
      </c>
      <c r="V12" s="37">
        <v>42</v>
      </c>
      <c r="W12" s="41">
        <v>342</v>
      </c>
      <c r="X12" s="39">
        <f t="shared" si="10"/>
        <v>8.16</v>
      </c>
      <c r="Y12" s="43" t="str">
        <f t="shared" si="6"/>
        <v>-</v>
      </c>
    </row>
    <row r="13" spans="1:26" s="21" customFormat="1" ht="29.25" customHeight="1" x14ac:dyDescent="0.25">
      <c r="A13" s="41">
        <v>5</v>
      </c>
      <c r="B13" s="74" t="s">
        <v>20</v>
      </c>
      <c r="C13" s="41" t="s">
        <v>84</v>
      </c>
      <c r="D13" s="41">
        <f t="shared" si="7"/>
        <v>7</v>
      </c>
      <c r="E13" s="41" t="s">
        <v>88</v>
      </c>
      <c r="F13" s="41">
        <f t="shared" si="0"/>
        <v>10</v>
      </c>
      <c r="G13" s="41" t="s">
        <v>86</v>
      </c>
      <c r="H13" s="41">
        <f t="shared" si="1"/>
        <v>6</v>
      </c>
      <c r="I13" s="41" t="s">
        <v>84</v>
      </c>
      <c r="J13" s="41">
        <f t="shared" si="2"/>
        <v>7</v>
      </c>
      <c r="K13" s="41" t="s">
        <v>85</v>
      </c>
      <c r="L13" s="41">
        <f t="shared" si="3"/>
        <v>8</v>
      </c>
      <c r="M13" s="41" t="s">
        <v>84</v>
      </c>
      <c r="N13" s="41">
        <f t="shared" si="8"/>
        <v>7</v>
      </c>
      <c r="O13" s="37">
        <v>36</v>
      </c>
      <c r="P13" s="37">
        <f t="shared" si="9"/>
        <v>270</v>
      </c>
      <c r="Q13" s="42">
        <f t="shared" si="5"/>
        <v>7.5</v>
      </c>
      <c r="R13" s="41">
        <v>36</v>
      </c>
      <c r="S13" s="41">
        <v>252</v>
      </c>
      <c r="T13" s="41">
        <v>36</v>
      </c>
      <c r="U13" s="41">
        <v>258</v>
      </c>
      <c r="V13" s="37">
        <v>42</v>
      </c>
      <c r="W13" s="41">
        <v>324</v>
      </c>
      <c r="X13" s="39">
        <f t="shared" si="10"/>
        <v>7.36</v>
      </c>
      <c r="Y13" s="43" t="str">
        <f t="shared" si="6"/>
        <v>-</v>
      </c>
      <c r="Z13" s="33"/>
    </row>
    <row r="14" spans="1:26" s="13" customFormat="1" ht="25.5" customHeight="1" x14ac:dyDescent="0.25">
      <c r="A14" s="37">
        <v>6</v>
      </c>
      <c r="B14" s="73" t="s">
        <v>21</v>
      </c>
      <c r="C14" s="37" t="s">
        <v>85</v>
      </c>
      <c r="D14" s="37">
        <f t="shared" si="7"/>
        <v>8</v>
      </c>
      <c r="E14" s="37" t="s">
        <v>88</v>
      </c>
      <c r="F14" s="37">
        <f t="shared" si="0"/>
        <v>10</v>
      </c>
      <c r="G14" s="37" t="s">
        <v>85</v>
      </c>
      <c r="H14" s="37">
        <f t="shared" si="1"/>
        <v>8</v>
      </c>
      <c r="I14" s="37" t="s">
        <v>88</v>
      </c>
      <c r="J14" s="37">
        <f t="shared" si="2"/>
        <v>10</v>
      </c>
      <c r="K14" s="37" t="s">
        <v>87</v>
      </c>
      <c r="L14" s="37">
        <f t="shared" si="3"/>
        <v>9</v>
      </c>
      <c r="M14" s="37" t="s">
        <v>87</v>
      </c>
      <c r="N14" s="37">
        <f t="shared" si="8"/>
        <v>9</v>
      </c>
      <c r="O14" s="37">
        <v>36</v>
      </c>
      <c r="P14" s="37">
        <f t="shared" si="9"/>
        <v>324</v>
      </c>
      <c r="Q14" s="38">
        <f t="shared" si="5"/>
        <v>9</v>
      </c>
      <c r="R14" s="37">
        <v>36</v>
      </c>
      <c r="S14" s="37">
        <v>276</v>
      </c>
      <c r="T14" s="37">
        <v>36</v>
      </c>
      <c r="U14" s="37">
        <v>294</v>
      </c>
      <c r="V14" s="37">
        <v>42</v>
      </c>
      <c r="W14" s="37">
        <v>384</v>
      </c>
      <c r="X14" s="39">
        <f t="shared" si="10"/>
        <v>8.52</v>
      </c>
      <c r="Y14" s="45" t="str">
        <f t="shared" si="6"/>
        <v>-</v>
      </c>
    </row>
    <row r="15" spans="1:26" s="22" customFormat="1" ht="24" customHeight="1" x14ac:dyDescent="0.25">
      <c r="A15" s="37">
        <v>7</v>
      </c>
      <c r="B15" s="73" t="s">
        <v>22</v>
      </c>
      <c r="C15" s="37" t="s">
        <v>85</v>
      </c>
      <c r="D15" s="37">
        <f t="shared" si="7"/>
        <v>8</v>
      </c>
      <c r="E15" s="37" t="s">
        <v>88</v>
      </c>
      <c r="F15" s="37">
        <f t="shared" si="0"/>
        <v>10</v>
      </c>
      <c r="G15" s="37" t="s">
        <v>84</v>
      </c>
      <c r="H15" s="37">
        <f t="shared" si="1"/>
        <v>7</v>
      </c>
      <c r="I15" s="37" t="s">
        <v>87</v>
      </c>
      <c r="J15" s="37">
        <f t="shared" si="2"/>
        <v>9</v>
      </c>
      <c r="K15" s="37" t="s">
        <v>87</v>
      </c>
      <c r="L15" s="37">
        <f t="shared" si="3"/>
        <v>9</v>
      </c>
      <c r="M15" s="37" t="s">
        <v>87</v>
      </c>
      <c r="N15" s="37">
        <f t="shared" si="8"/>
        <v>9</v>
      </c>
      <c r="O15" s="37">
        <v>36</v>
      </c>
      <c r="P15" s="37">
        <f t="shared" si="9"/>
        <v>312</v>
      </c>
      <c r="Q15" s="38">
        <f t="shared" si="5"/>
        <v>8.6666666666666661</v>
      </c>
      <c r="R15" s="37">
        <v>36</v>
      </c>
      <c r="S15" s="37">
        <v>318</v>
      </c>
      <c r="T15" s="37">
        <v>36</v>
      </c>
      <c r="U15" s="37">
        <v>342</v>
      </c>
      <c r="V15" s="37">
        <v>42</v>
      </c>
      <c r="W15" s="37">
        <v>360</v>
      </c>
      <c r="X15" s="39">
        <f t="shared" si="10"/>
        <v>8.8800000000000008</v>
      </c>
      <c r="Y15" s="45" t="str">
        <f t="shared" si="6"/>
        <v>-</v>
      </c>
      <c r="Z15" s="13"/>
    </row>
    <row r="16" spans="1:26" s="34" customFormat="1" ht="28.5" customHeight="1" x14ac:dyDescent="0.25">
      <c r="A16" s="41">
        <v>8</v>
      </c>
      <c r="B16" s="74" t="s">
        <v>23</v>
      </c>
      <c r="C16" s="41" t="s">
        <v>84</v>
      </c>
      <c r="D16" s="41">
        <f t="shared" si="7"/>
        <v>7</v>
      </c>
      <c r="E16" s="41" t="s">
        <v>88</v>
      </c>
      <c r="F16" s="41">
        <f t="shared" si="0"/>
        <v>10</v>
      </c>
      <c r="G16" s="41" t="s">
        <v>84</v>
      </c>
      <c r="H16" s="41">
        <f t="shared" si="1"/>
        <v>7</v>
      </c>
      <c r="I16" s="41" t="s">
        <v>87</v>
      </c>
      <c r="J16" s="41">
        <f t="shared" si="2"/>
        <v>9</v>
      </c>
      <c r="K16" s="41" t="s">
        <v>87</v>
      </c>
      <c r="L16" s="41">
        <f t="shared" si="3"/>
        <v>9</v>
      </c>
      <c r="M16" s="41" t="s">
        <v>88</v>
      </c>
      <c r="N16" s="41">
        <f t="shared" si="8"/>
        <v>10</v>
      </c>
      <c r="O16" s="37">
        <v>36</v>
      </c>
      <c r="P16" s="37">
        <f t="shared" si="9"/>
        <v>312</v>
      </c>
      <c r="Q16" s="42">
        <f t="shared" si="5"/>
        <v>8.6666666666666661</v>
      </c>
      <c r="R16" s="41">
        <v>36</v>
      </c>
      <c r="S16" s="41">
        <v>288</v>
      </c>
      <c r="T16" s="41">
        <v>36</v>
      </c>
      <c r="U16" s="41">
        <v>318</v>
      </c>
      <c r="V16" s="37">
        <v>42</v>
      </c>
      <c r="W16" s="41">
        <v>366</v>
      </c>
      <c r="X16" s="39">
        <f t="shared" si="10"/>
        <v>8.56</v>
      </c>
      <c r="Y16" s="43" t="str">
        <f t="shared" si="6"/>
        <v>-</v>
      </c>
      <c r="Z16" s="32"/>
    </row>
    <row r="17" spans="1:26" s="13" customFormat="1" ht="27" customHeight="1" x14ac:dyDescent="0.25">
      <c r="A17" s="37">
        <v>9</v>
      </c>
      <c r="B17" s="73" t="s">
        <v>24</v>
      </c>
      <c r="C17" s="37" t="s">
        <v>84</v>
      </c>
      <c r="D17" s="37">
        <f t="shared" si="7"/>
        <v>7</v>
      </c>
      <c r="E17" s="37" t="s">
        <v>87</v>
      </c>
      <c r="F17" s="37">
        <f t="shared" si="0"/>
        <v>9</v>
      </c>
      <c r="G17" s="37" t="s">
        <v>84</v>
      </c>
      <c r="H17" s="37">
        <f t="shared" si="1"/>
        <v>7</v>
      </c>
      <c r="I17" s="37" t="s">
        <v>85</v>
      </c>
      <c r="J17" s="37">
        <f t="shared" si="2"/>
        <v>8</v>
      </c>
      <c r="K17" s="37" t="s">
        <v>84</v>
      </c>
      <c r="L17" s="37">
        <f t="shared" si="3"/>
        <v>7</v>
      </c>
      <c r="M17" s="37" t="s">
        <v>87</v>
      </c>
      <c r="N17" s="37">
        <f t="shared" si="8"/>
        <v>9</v>
      </c>
      <c r="O17" s="37">
        <v>36</v>
      </c>
      <c r="P17" s="37">
        <f t="shared" si="9"/>
        <v>282</v>
      </c>
      <c r="Q17" s="38">
        <f t="shared" si="5"/>
        <v>7.833333333333333</v>
      </c>
      <c r="R17" s="37">
        <v>36</v>
      </c>
      <c r="S17" s="37">
        <v>264</v>
      </c>
      <c r="T17" s="37">
        <v>36</v>
      </c>
      <c r="U17" s="37">
        <v>270</v>
      </c>
      <c r="V17" s="37">
        <v>42</v>
      </c>
      <c r="W17" s="37">
        <v>330</v>
      </c>
      <c r="X17" s="39">
        <f t="shared" si="10"/>
        <v>7.64</v>
      </c>
      <c r="Y17" s="40" t="str">
        <f t="shared" si="6"/>
        <v>-</v>
      </c>
    </row>
    <row r="18" spans="1:26" s="16" customFormat="1" ht="27" customHeight="1" x14ac:dyDescent="0.25">
      <c r="A18" s="41">
        <v>10</v>
      </c>
      <c r="B18" s="74" t="s">
        <v>25</v>
      </c>
      <c r="C18" s="41" t="s">
        <v>86</v>
      </c>
      <c r="D18" s="41">
        <f t="shared" si="7"/>
        <v>6</v>
      </c>
      <c r="E18" s="41" t="s">
        <v>85</v>
      </c>
      <c r="F18" s="41">
        <f t="shared" si="0"/>
        <v>8</v>
      </c>
      <c r="G18" s="41" t="s">
        <v>86</v>
      </c>
      <c r="H18" s="41">
        <f t="shared" si="1"/>
        <v>6</v>
      </c>
      <c r="I18" s="41" t="s">
        <v>84</v>
      </c>
      <c r="J18" s="41">
        <f t="shared" si="2"/>
        <v>7</v>
      </c>
      <c r="K18" s="41" t="s">
        <v>86</v>
      </c>
      <c r="L18" s="41">
        <f t="shared" si="3"/>
        <v>6</v>
      </c>
      <c r="M18" s="41" t="s">
        <v>87</v>
      </c>
      <c r="N18" s="41">
        <f t="shared" si="8"/>
        <v>9</v>
      </c>
      <c r="O18" s="37">
        <v>36</v>
      </c>
      <c r="P18" s="37">
        <f t="shared" si="9"/>
        <v>252</v>
      </c>
      <c r="Q18" s="42">
        <f t="shared" si="5"/>
        <v>7</v>
      </c>
      <c r="R18" s="41">
        <v>36</v>
      </c>
      <c r="S18" s="41">
        <v>198</v>
      </c>
      <c r="T18" s="41">
        <v>36</v>
      </c>
      <c r="U18" s="41">
        <v>234</v>
      </c>
      <c r="V18" s="37">
        <v>42</v>
      </c>
      <c r="W18" s="41">
        <v>276</v>
      </c>
      <c r="X18" s="39">
        <f t="shared" si="10"/>
        <v>6.4</v>
      </c>
      <c r="Y18" s="43" t="str">
        <f t="shared" si="6"/>
        <v>-</v>
      </c>
      <c r="Z18" s="32"/>
    </row>
    <row r="19" spans="1:26" s="17" customFormat="1" ht="25.5" customHeight="1" x14ac:dyDescent="0.25">
      <c r="A19" s="37">
        <v>11</v>
      </c>
      <c r="B19" s="73" t="s">
        <v>26</v>
      </c>
      <c r="C19" s="37" t="s">
        <v>84</v>
      </c>
      <c r="D19" s="37">
        <f t="shared" si="7"/>
        <v>7</v>
      </c>
      <c r="E19" s="37" t="s">
        <v>87</v>
      </c>
      <c r="F19" s="37">
        <f t="shared" si="0"/>
        <v>9</v>
      </c>
      <c r="G19" s="37" t="s">
        <v>85</v>
      </c>
      <c r="H19" s="37">
        <f t="shared" si="1"/>
        <v>8</v>
      </c>
      <c r="I19" s="37" t="s">
        <v>85</v>
      </c>
      <c r="J19" s="37">
        <f t="shared" si="2"/>
        <v>8</v>
      </c>
      <c r="K19" s="37" t="s">
        <v>85</v>
      </c>
      <c r="L19" s="37">
        <f t="shared" si="3"/>
        <v>8</v>
      </c>
      <c r="M19" s="37" t="s">
        <v>87</v>
      </c>
      <c r="N19" s="37">
        <f t="shared" si="8"/>
        <v>9</v>
      </c>
      <c r="O19" s="37">
        <v>36</v>
      </c>
      <c r="P19" s="37">
        <f t="shared" si="9"/>
        <v>294</v>
      </c>
      <c r="Q19" s="38">
        <f t="shared" si="5"/>
        <v>8.1666666666666661</v>
      </c>
      <c r="R19" s="37">
        <v>36</v>
      </c>
      <c r="S19" s="37">
        <v>300</v>
      </c>
      <c r="T19" s="37">
        <v>36</v>
      </c>
      <c r="U19" s="37">
        <v>306</v>
      </c>
      <c r="V19" s="37">
        <v>42</v>
      </c>
      <c r="W19" s="37">
        <v>354</v>
      </c>
      <c r="X19" s="39">
        <f t="shared" si="10"/>
        <v>8.36</v>
      </c>
      <c r="Y19" s="40" t="str">
        <f t="shared" si="6"/>
        <v>-</v>
      </c>
      <c r="Z19" s="13"/>
    </row>
    <row r="20" spans="1:26" s="16" customFormat="1" ht="28.5" customHeight="1" x14ac:dyDescent="0.25">
      <c r="A20" s="41">
        <v>12</v>
      </c>
      <c r="B20" s="74" t="s">
        <v>27</v>
      </c>
      <c r="C20" s="41" t="s">
        <v>84</v>
      </c>
      <c r="D20" s="41">
        <f t="shared" si="7"/>
        <v>7</v>
      </c>
      <c r="E20" s="41" t="s">
        <v>85</v>
      </c>
      <c r="F20" s="41">
        <f t="shared" si="0"/>
        <v>8</v>
      </c>
      <c r="G20" s="41" t="s">
        <v>89</v>
      </c>
      <c r="H20" s="41">
        <f>IF(G20="AA",10, IF(G20="AB",9, IF(G20="BB",8, IF(G20="BC",7,IF(G20="CC",6, IF(G20="CD",5, IF(G20="DD",4,IF(G20="F",0))))))))</f>
        <v>5</v>
      </c>
      <c r="I20" s="41" t="s">
        <v>84</v>
      </c>
      <c r="J20" s="41">
        <f t="shared" si="2"/>
        <v>7</v>
      </c>
      <c r="K20" s="41" t="s">
        <v>86</v>
      </c>
      <c r="L20" s="41">
        <f t="shared" si="3"/>
        <v>6</v>
      </c>
      <c r="M20" s="41" t="s">
        <v>85</v>
      </c>
      <c r="N20" s="41">
        <f t="shared" si="8"/>
        <v>8</v>
      </c>
      <c r="O20" s="37">
        <v>36</v>
      </c>
      <c r="P20" s="37">
        <f t="shared" si="9"/>
        <v>246</v>
      </c>
      <c r="Q20" s="42">
        <f t="shared" si="5"/>
        <v>6.833333333333333</v>
      </c>
      <c r="R20" s="41">
        <v>36</v>
      </c>
      <c r="S20" s="41">
        <v>216</v>
      </c>
      <c r="T20" s="41">
        <v>36</v>
      </c>
      <c r="U20" s="41">
        <v>240</v>
      </c>
      <c r="V20" s="37">
        <v>42</v>
      </c>
      <c r="W20" s="41">
        <v>270</v>
      </c>
      <c r="X20" s="39">
        <f t="shared" si="10"/>
        <v>6.48</v>
      </c>
      <c r="Y20" s="43" t="str">
        <f t="shared" si="6"/>
        <v>-</v>
      </c>
      <c r="Z20" s="32"/>
    </row>
    <row r="21" spans="1:26" s="36" customFormat="1" ht="25.5" customHeight="1" x14ac:dyDescent="0.25">
      <c r="A21" s="46">
        <v>13</v>
      </c>
      <c r="B21" s="75" t="s">
        <v>28</v>
      </c>
      <c r="C21" s="46" t="s">
        <v>85</v>
      </c>
      <c r="D21" s="46">
        <f t="shared" si="7"/>
        <v>8</v>
      </c>
      <c r="E21" s="46" t="s">
        <v>88</v>
      </c>
      <c r="F21" s="46">
        <f t="shared" si="0"/>
        <v>10</v>
      </c>
      <c r="G21" s="46" t="s">
        <v>85</v>
      </c>
      <c r="H21" s="46">
        <f t="shared" si="1"/>
        <v>8</v>
      </c>
      <c r="I21" s="46" t="s">
        <v>87</v>
      </c>
      <c r="J21" s="46">
        <f t="shared" si="2"/>
        <v>9</v>
      </c>
      <c r="K21" s="46" t="s">
        <v>88</v>
      </c>
      <c r="L21" s="46">
        <f t="shared" si="3"/>
        <v>10</v>
      </c>
      <c r="M21" s="46" t="s">
        <v>88</v>
      </c>
      <c r="N21" s="46">
        <f t="shared" si="8"/>
        <v>10</v>
      </c>
      <c r="O21" s="37">
        <v>36</v>
      </c>
      <c r="P21" s="37">
        <f t="shared" si="9"/>
        <v>330</v>
      </c>
      <c r="Q21" s="47">
        <f t="shared" si="5"/>
        <v>9.1666666666666661</v>
      </c>
      <c r="R21" s="46">
        <v>36</v>
      </c>
      <c r="S21" s="46">
        <v>288</v>
      </c>
      <c r="T21" s="46">
        <v>36</v>
      </c>
      <c r="U21" s="46">
        <v>300</v>
      </c>
      <c r="V21" s="37">
        <v>42</v>
      </c>
      <c r="W21" s="46">
        <v>378</v>
      </c>
      <c r="X21" s="39">
        <f t="shared" si="10"/>
        <v>8.64</v>
      </c>
      <c r="Y21" s="48" t="str">
        <f t="shared" si="6"/>
        <v>-</v>
      </c>
    </row>
    <row r="22" spans="1:26" s="20" customFormat="1" ht="25.5" customHeight="1" x14ac:dyDescent="0.25">
      <c r="A22" s="37">
        <v>14</v>
      </c>
      <c r="B22" s="73" t="s">
        <v>29</v>
      </c>
      <c r="C22" s="37" t="s">
        <v>84</v>
      </c>
      <c r="D22" s="37">
        <f t="shared" si="7"/>
        <v>7</v>
      </c>
      <c r="E22" s="37" t="s">
        <v>85</v>
      </c>
      <c r="F22" s="37">
        <f t="shared" si="0"/>
        <v>8</v>
      </c>
      <c r="G22" s="37" t="s">
        <v>89</v>
      </c>
      <c r="H22" s="37">
        <f t="shared" si="1"/>
        <v>5</v>
      </c>
      <c r="I22" s="37" t="s">
        <v>85</v>
      </c>
      <c r="J22" s="37">
        <f t="shared" si="2"/>
        <v>8</v>
      </c>
      <c r="K22" s="37" t="s">
        <v>86</v>
      </c>
      <c r="L22" s="37">
        <f t="shared" si="3"/>
        <v>6</v>
      </c>
      <c r="M22" s="37" t="s">
        <v>87</v>
      </c>
      <c r="N22" s="37">
        <f t="shared" si="8"/>
        <v>9</v>
      </c>
      <c r="O22" s="37">
        <v>36</v>
      </c>
      <c r="P22" s="37">
        <f t="shared" si="9"/>
        <v>258</v>
      </c>
      <c r="Q22" s="38">
        <f t="shared" si="5"/>
        <v>7.166666666666667</v>
      </c>
      <c r="R22" s="37">
        <v>36</v>
      </c>
      <c r="S22" s="37">
        <v>216</v>
      </c>
      <c r="T22" s="37">
        <v>36</v>
      </c>
      <c r="U22" s="37">
        <v>216</v>
      </c>
      <c r="V22" s="37">
        <v>42</v>
      </c>
      <c r="W22" s="37">
        <v>300</v>
      </c>
      <c r="X22" s="39">
        <f t="shared" si="10"/>
        <v>6.6</v>
      </c>
      <c r="Y22" s="44" t="str">
        <f t="shared" si="6"/>
        <v>-</v>
      </c>
      <c r="Z22" s="13"/>
    </row>
    <row r="23" spans="1:26" s="18" customFormat="1" ht="28.5" customHeight="1" x14ac:dyDescent="0.3">
      <c r="A23" s="37">
        <v>15</v>
      </c>
      <c r="B23" s="73" t="s">
        <v>30</v>
      </c>
      <c r="C23" s="37" t="s">
        <v>84</v>
      </c>
      <c r="D23" s="37">
        <f t="shared" si="7"/>
        <v>7</v>
      </c>
      <c r="E23" s="37" t="s">
        <v>88</v>
      </c>
      <c r="F23" s="37">
        <f t="shared" si="0"/>
        <v>10</v>
      </c>
      <c r="G23" s="37" t="s">
        <v>89</v>
      </c>
      <c r="H23" s="37">
        <f t="shared" si="1"/>
        <v>5</v>
      </c>
      <c r="I23" s="37" t="s">
        <v>87</v>
      </c>
      <c r="J23" s="37">
        <f t="shared" si="2"/>
        <v>9</v>
      </c>
      <c r="K23" s="37" t="s">
        <v>84</v>
      </c>
      <c r="L23" s="37">
        <f t="shared" si="3"/>
        <v>7</v>
      </c>
      <c r="M23" s="37" t="s">
        <v>85</v>
      </c>
      <c r="N23" s="37">
        <f t="shared" si="8"/>
        <v>8</v>
      </c>
      <c r="O23" s="37">
        <v>36</v>
      </c>
      <c r="P23" s="37">
        <f t="shared" si="9"/>
        <v>276</v>
      </c>
      <c r="Q23" s="38">
        <f t="shared" si="5"/>
        <v>7.666666666666667</v>
      </c>
      <c r="R23" s="37">
        <v>36</v>
      </c>
      <c r="S23" s="37">
        <v>294</v>
      </c>
      <c r="T23" s="37">
        <v>36</v>
      </c>
      <c r="U23" s="37">
        <v>276</v>
      </c>
      <c r="V23" s="37">
        <v>42</v>
      </c>
      <c r="W23" s="37">
        <v>336</v>
      </c>
      <c r="X23" s="39">
        <f t="shared" si="10"/>
        <v>7.88</v>
      </c>
      <c r="Y23" s="44" t="str">
        <f t="shared" si="6"/>
        <v>-</v>
      </c>
      <c r="Z23" s="13"/>
    </row>
    <row r="24" spans="1:26" s="36" customFormat="1" ht="24" customHeight="1" x14ac:dyDescent="0.25">
      <c r="A24" s="46">
        <v>16</v>
      </c>
      <c r="B24" s="75" t="s">
        <v>31</v>
      </c>
      <c r="C24" s="46" t="s">
        <v>84</v>
      </c>
      <c r="D24" s="46">
        <f t="shared" si="7"/>
        <v>7</v>
      </c>
      <c r="E24" s="46" t="s">
        <v>88</v>
      </c>
      <c r="F24" s="46">
        <f t="shared" si="0"/>
        <v>10</v>
      </c>
      <c r="G24" s="46" t="s">
        <v>84</v>
      </c>
      <c r="H24" s="46">
        <f t="shared" si="1"/>
        <v>7</v>
      </c>
      <c r="I24" s="46" t="s">
        <v>85</v>
      </c>
      <c r="J24" s="46">
        <f t="shared" si="2"/>
        <v>8</v>
      </c>
      <c r="K24" s="46" t="s">
        <v>85</v>
      </c>
      <c r="L24" s="46">
        <f t="shared" si="3"/>
        <v>8</v>
      </c>
      <c r="M24" s="46" t="s">
        <v>87</v>
      </c>
      <c r="N24" s="46">
        <f t="shared" si="8"/>
        <v>9</v>
      </c>
      <c r="O24" s="37">
        <v>36</v>
      </c>
      <c r="P24" s="37">
        <f t="shared" si="9"/>
        <v>294</v>
      </c>
      <c r="Q24" s="47">
        <f t="shared" si="5"/>
        <v>8.1666666666666661</v>
      </c>
      <c r="R24" s="46">
        <v>36</v>
      </c>
      <c r="S24" s="46">
        <v>276</v>
      </c>
      <c r="T24" s="46">
        <v>36</v>
      </c>
      <c r="U24" s="46">
        <v>252</v>
      </c>
      <c r="V24" s="37">
        <v>42</v>
      </c>
      <c r="W24" s="46">
        <v>354</v>
      </c>
      <c r="X24" s="39">
        <f t="shared" si="10"/>
        <v>7.84</v>
      </c>
      <c r="Y24" s="48" t="str">
        <f t="shared" si="6"/>
        <v>-</v>
      </c>
    </row>
    <row r="25" spans="1:26" s="20" customFormat="1" ht="27" customHeight="1" x14ac:dyDescent="0.25">
      <c r="A25" s="37">
        <v>17</v>
      </c>
      <c r="B25" s="73" t="s">
        <v>32</v>
      </c>
      <c r="C25" s="37" t="s">
        <v>84</v>
      </c>
      <c r="D25" s="37">
        <f t="shared" si="7"/>
        <v>7</v>
      </c>
      <c r="E25" s="37" t="s">
        <v>87</v>
      </c>
      <c r="F25" s="37">
        <f t="shared" si="0"/>
        <v>9</v>
      </c>
      <c r="G25" s="37" t="s">
        <v>85</v>
      </c>
      <c r="H25" s="37">
        <f t="shared" si="1"/>
        <v>8</v>
      </c>
      <c r="I25" s="37" t="s">
        <v>85</v>
      </c>
      <c r="J25" s="37">
        <f t="shared" si="2"/>
        <v>8</v>
      </c>
      <c r="K25" s="37" t="s">
        <v>85</v>
      </c>
      <c r="L25" s="37">
        <f t="shared" si="3"/>
        <v>8</v>
      </c>
      <c r="M25" s="37" t="s">
        <v>87</v>
      </c>
      <c r="N25" s="37">
        <f t="shared" si="8"/>
        <v>9</v>
      </c>
      <c r="O25" s="37">
        <v>36</v>
      </c>
      <c r="P25" s="37">
        <f t="shared" si="9"/>
        <v>294</v>
      </c>
      <c r="Q25" s="38">
        <f t="shared" si="5"/>
        <v>8.1666666666666661</v>
      </c>
      <c r="R25" s="37">
        <v>36</v>
      </c>
      <c r="S25" s="37">
        <v>264</v>
      </c>
      <c r="T25" s="37">
        <v>36</v>
      </c>
      <c r="U25" s="37">
        <v>228</v>
      </c>
      <c r="V25" s="37">
        <v>42</v>
      </c>
      <c r="W25" s="37">
        <v>318</v>
      </c>
      <c r="X25" s="39">
        <f t="shared" si="10"/>
        <v>7.36</v>
      </c>
      <c r="Y25" s="40" t="str">
        <f t="shared" si="6"/>
        <v>-</v>
      </c>
      <c r="Z25" s="13"/>
    </row>
    <row r="26" spans="1:26" s="13" customFormat="1" ht="26.25" x14ac:dyDescent="0.25">
      <c r="A26" s="37">
        <v>18</v>
      </c>
      <c r="B26" s="73" t="s">
        <v>33</v>
      </c>
      <c r="C26" s="37" t="s">
        <v>84</v>
      </c>
      <c r="D26" s="37">
        <f t="shared" si="7"/>
        <v>7</v>
      </c>
      <c r="E26" s="37" t="s">
        <v>88</v>
      </c>
      <c r="F26" s="37">
        <f t="shared" si="0"/>
        <v>10</v>
      </c>
      <c r="G26" s="37" t="s">
        <v>86</v>
      </c>
      <c r="H26" s="37">
        <f t="shared" si="1"/>
        <v>6</v>
      </c>
      <c r="I26" s="37" t="s">
        <v>87</v>
      </c>
      <c r="J26" s="37">
        <f t="shared" si="2"/>
        <v>9</v>
      </c>
      <c r="K26" s="37" t="s">
        <v>85</v>
      </c>
      <c r="L26" s="37">
        <f t="shared" si="3"/>
        <v>8</v>
      </c>
      <c r="M26" s="37" t="s">
        <v>87</v>
      </c>
      <c r="N26" s="37">
        <f t="shared" si="8"/>
        <v>9</v>
      </c>
      <c r="O26" s="37">
        <v>36</v>
      </c>
      <c r="P26" s="37">
        <f t="shared" si="9"/>
        <v>294</v>
      </c>
      <c r="Q26" s="38">
        <f t="shared" si="5"/>
        <v>8.1666666666666661</v>
      </c>
      <c r="R26" s="37">
        <v>36</v>
      </c>
      <c r="S26" s="37">
        <v>276</v>
      </c>
      <c r="T26" s="37">
        <v>36</v>
      </c>
      <c r="U26" s="37">
        <v>252</v>
      </c>
      <c r="V26" s="37">
        <v>42</v>
      </c>
      <c r="W26" s="37">
        <v>342</v>
      </c>
      <c r="X26" s="39">
        <f t="shared" si="10"/>
        <v>7.76</v>
      </c>
      <c r="Y26" s="40" t="str">
        <f t="shared" si="6"/>
        <v>-</v>
      </c>
    </row>
    <row r="27" spans="1:26" s="13" customFormat="1" ht="23.25" customHeight="1" x14ac:dyDescent="0.25">
      <c r="A27" s="37">
        <v>19</v>
      </c>
      <c r="B27" s="73" t="s">
        <v>34</v>
      </c>
      <c r="C27" s="37" t="s">
        <v>84</v>
      </c>
      <c r="D27" s="37">
        <f t="shared" si="7"/>
        <v>7</v>
      </c>
      <c r="E27" s="37" t="s">
        <v>88</v>
      </c>
      <c r="F27" s="37">
        <f t="shared" si="0"/>
        <v>10</v>
      </c>
      <c r="G27" s="37" t="s">
        <v>84</v>
      </c>
      <c r="H27" s="37">
        <f t="shared" si="1"/>
        <v>7</v>
      </c>
      <c r="I27" s="37" t="s">
        <v>87</v>
      </c>
      <c r="J27" s="37">
        <f t="shared" si="2"/>
        <v>9</v>
      </c>
      <c r="K27" s="37" t="s">
        <v>85</v>
      </c>
      <c r="L27" s="37">
        <f t="shared" si="3"/>
        <v>8</v>
      </c>
      <c r="M27" s="37" t="s">
        <v>85</v>
      </c>
      <c r="N27" s="37">
        <f t="shared" si="8"/>
        <v>8</v>
      </c>
      <c r="O27" s="37">
        <v>36</v>
      </c>
      <c r="P27" s="37">
        <f t="shared" si="9"/>
        <v>294</v>
      </c>
      <c r="Q27" s="38">
        <f t="shared" si="5"/>
        <v>8.1666666666666661</v>
      </c>
      <c r="R27" s="37">
        <v>36</v>
      </c>
      <c r="S27" s="37">
        <v>300</v>
      </c>
      <c r="T27" s="37">
        <v>36</v>
      </c>
      <c r="U27" s="37">
        <v>282</v>
      </c>
      <c r="V27" s="37">
        <v>42</v>
      </c>
      <c r="W27" s="37">
        <v>336</v>
      </c>
      <c r="X27" s="39">
        <f t="shared" si="10"/>
        <v>8.08</v>
      </c>
      <c r="Y27" s="40" t="str">
        <f t="shared" si="6"/>
        <v>-</v>
      </c>
    </row>
    <row r="28" spans="1:26" s="36" customFormat="1" ht="30" customHeight="1" x14ac:dyDescent="0.25">
      <c r="A28" s="46">
        <v>20</v>
      </c>
      <c r="B28" s="75" t="s">
        <v>35</v>
      </c>
      <c r="C28" s="46" t="s">
        <v>84</v>
      </c>
      <c r="D28" s="46">
        <f t="shared" si="7"/>
        <v>7</v>
      </c>
      <c r="E28" s="46" t="s">
        <v>87</v>
      </c>
      <c r="F28" s="46">
        <f t="shared" si="0"/>
        <v>9</v>
      </c>
      <c r="G28" s="46" t="s">
        <v>86</v>
      </c>
      <c r="H28" s="46">
        <f t="shared" si="1"/>
        <v>6</v>
      </c>
      <c r="I28" s="46" t="s">
        <v>84</v>
      </c>
      <c r="J28" s="46">
        <f t="shared" si="2"/>
        <v>7</v>
      </c>
      <c r="K28" s="46" t="s">
        <v>87</v>
      </c>
      <c r="L28" s="46">
        <f t="shared" si="3"/>
        <v>9</v>
      </c>
      <c r="M28" s="46" t="s">
        <v>87</v>
      </c>
      <c r="N28" s="46">
        <f t="shared" si="8"/>
        <v>9</v>
      </c>
      <c r="O28" s="37">
        <v>36</v>
      </c>
      <c r="P28" s="37">
        <f t="shared" si="9"/>
        <v>282</v>
      </c>
      <c r="Q28" s="47">
        <f t="shared" si="5"/>
        <v>7.833333333333333</v>
      </c>
      <c r="R28" s="46">
        <v>36</v>
      </c>
      <c r="S28" s="46">
        <v>306</v>
      </c>
      <c r="T28" s="46">
        <v>36</v>
      </c>
      <c r="U28" s="46">
        <v>312</v>
      </c>
      <c r="V28" s="37">
        <v>42</v>
      </c>
      <c r="W28" s="46">
        <v>354</v>
      </c>
      <c r="X28" s="39">
        <f t="shared" si="10"/>
        <v>8.36</v>
      </c>
      <c r="Y28" s="48" t="str">
        <f t="shared" si="6"/>
        <v>-</v>
      </c>
    </row>
    <row r="29" spans="1:26" s="13" customFormat="1" ht="15.75" x14ac:dyDescent="0.25">
      <c r="A29" s="11"/>
      <c r="B29" s="12"/>
      <c r="C29" s="14"/>
      <c r="D29" s="14"/>
      <c r="E29" s="14"/>
      <c r="F29" s="14"/>
      <c r="G29" s="14"/>
      <c r="H29" s="14"/>
      <c r="I29" s="14"/>
      <c r="J29" s="14"/>
      <c r="K29" s="1"/>
      <c r="L29" s="1"/>
      <c r="M29" s="1"/>
      <c r="N29" s="1"/>
      <c r="O29" s="12"/>
      <c r="P29" s="12"/>
      <c r="Q29" s="12"/>
      <c r="R29" s="15"/>
      <c r="S29" s="15"/>
      <c r="T29" s="15"/>
      <c r="U29" s="15"/>
      <c r="V29" s="15"/>
      <c r="W29" s="15"/>
      <c r="X29" s="15"/>
      <c r="Y29" s="14"/>
    </row>
    <row r="30" spans="1:26" s="13" customFormat="1" x14ac:dyDescent="0.25">
      <c r="A30" s="91" t="s">
        <v>83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6" s="13" customFormat="1" x14ac:dyDescent="0.25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6" s="13" customFormat="1" ht="15.75" x14ac:dyDescent="0.25">
      <c r="A32" s="94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/>
    </row>
    <row r="33" spans="1:30" s="13" customFormat="1" ht="15.75" customHeight="1" x14ac:dyDescent="0.25">
      <c r="A33" s="11"/>
      <c r="B33" s="9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12"/>
      <c r="P33" s="12"/>
      <c r="Q33" s="12"/>
      <c r="R33" s="15"/>
      <c r="S33" s="15"/>
      <c r="T33" s="15"/>
      <c r="U33" s="15"/>
      <c r="V33" s="15"/>
      <c r="W33" s="15"/>
      <c r="X33" s="30"/>
      <c r="Y33" s="31"/>
      <c r="Z33"/>
      <c r="AA33" s="31"/>
      <c r="AB33" s="31"/>
      <c r="AC33" s="31"/>
      <c r="AD33" s="31"/>
    </row>
    <row r="34" spans="1:30" s="13" customFormat="1" ht="15.75" x14ac:dyDescent="0.25">
      <c r="A34" s="11"/>
      <c r="B34" s="12"/>
      <c r="C34" s="14"/>
      <c r="D34" s="14"/>
      <c r="E34" s="14"/>
      <c r="F34" s="14"/>
      <c r="G34" s="14"/>
      <c r="J34" s="14"/>
      <c r="K34" s="1"/>
      <c r="L34" s="1"/>
      <c r="M34" s="1"/>
      <c r="N34" s="1"/>
      <c r="O34" s="12"/>
      <c r="P34" s="12"/>
      <c r="Q34" s="12"/>
      <c r="R34" s="15"/>
      <c r="S34" s="15"/>
      <c r="T34" s="15"/>
      <c r="U34" s="15"/>
      <c r="V34" s="15"/>
      <c r="W34" s="15"/>
      <c r="X34" s="24"/>
      <c r="Y34" s="24"/>
      <c r="Z34"/>
    </row>
    <row r="35" spans="1:30" s="13" customFormat="1" ht="37.5" customHeight="1" x14ac:dyDescent="0.3">
      <c r="A35" s="11"/>
      <c r="B35" s="10" t="s">
        <v>78</v>
      </c>
      <c r="C35" s="86"/>
      <c r="D35" s="86"/>
      <c r="F35" s="86" t="s">
        <v>79</v>
      </c>
      <c r="G35" s="87"/>
      <c r="H35" s="87"/>
      <c r="I35" s="87"/>
      <c r="J35" s="3"/>
      <c r="K35" s="67" t="s">
        <v>81</v>
      </c>
      <c r="L35" s="67"/>
      <c r="M35" s="67"/>
      <c r="O35" s="88" t="s">
        <v>82</v>
      </c>
      <c r="P35" s="88"/>
      <c r="Q35" s="88"/>
      <c r="R35" s="88"/>
      <c r="V35" s="68" t="s">
        <v>80</v>
      </c>
      <c r="W35" s="68"/>
      <c r="X35" s="23"/>
      <c r="Y35" s="23"/>
      <c r="Z35"/>
    </row>
    <row r="36" spans="1:30" s="13" customFormat="1" ht="15.75" x14ac:dyDescent="0.25">
      <c r="A36" s="11"/>
      <c r="B36" s="10"/>
      <c r="C36" s="3"/>
      <c r="D36" s="3"/>
      <c r="E36" s="3"/>
      <c r="F36" s="3"/>
      <c r="G36" s="3"/>
      <c r="H36" s="3"/>
      <c r="I36" s="3"/>
      <c r="L36" s="3"/>
      <c r="M36" s="3"/>
      <c r="N36" s="3"/>
      <c r="O36" s="12"/>
      <c r="P36" s="12"/>
      <c r="Q36" s="12"/>
      <c r="R36" s="15"/>
      <c r="S36" s="15"/>
      <c r="T36" s="15"/>
      <c r="U36" s="15"/>
      <c r="V36" s="15"/>
      <c r="W36" s="15"/>
      <c r="X36" s="15"/>
      <c r="Y36" s="15"/>
      <c r="Z36"/>
    </row>
    <row r="37" spans="1:30" s="13" customFormat="1" ht="15.75" x14ac:dyDescent="0.25">
      <c r="L37" s="3"/>
      <c r="M37" s="3"/>
      <c r="N37" s="3"/>
      <c r="O37" s="12"/>
      <c r="P37" s="12"/>
      <c r="Q37" s="12"/>
      <c r="R37" s="15"/>
      <c r="S37" s="15"/>
      <c r="T37" s="15"/>
      <c r="U37" s="15"/>
      <c r="V37" s="15"/>
      <c r="W37" s="15"/>
      <c r="X37" s="15"/>
      <c r="Y37" s="15"/>
      <c r="Z37"/>
    </row>
    <row r="38" spans="1:30" s="13" customFormat="1" x14ac:dyDescent="0.25">
      <c r="P38" s="13" t="s">
        <v>10</v>
      </c>
      <c r="Z38"/>
    </row>
    <row r="39" spans="1:30" s="13" customFormat="1" ht="0.75" customHeight="1" x14ac:dyDescent="0.25">
      <c r="Z39"/>
    </row>
    <row r="40" spans="1:30" s="13" customFormat="1" ht="18.75" hidden="1" x14ac:dyDescent="0.3">
      <c r="Z40" s="29"/>
    </row>
    <row r="41" spans="1:30" s="13" customFormat="1" ht="1.5" customHeight="1" x14ac:dyDescent="0.3">
      <c r="Z41" s="19"/>
    </row>
    <row r="42" spans="1:30" s="13" customFormat="1" ht="18.75" hidden="1" x14ac:dyDescent="0.3">
      <c r="Z42" s="19"/>
    </row>
    <row r="43" spans="1:30" s="13" customFormat="1" hidden="1" x14ac:dyDescent="0.25">
      <c r="Z43"/>
    </row>
    <row r="44" spans="1:30" s="13" customFormat="1" ht="33.75" customHeight="1" x14ac:dyDescent="0.25">
      <c r="M44" s="66" t="s">
        <v>15</v>
      </c>
      <c r="Z44"/>
    </row>
    <row r="45" spans="1:30" s="13" customFormat="1" ht="15.75" x14ac:dyDescent="0.25">
      <c r="A45" s="100" t="s">
        <v>0</v>
      </c>
      <c r="B45" s="89" t="s">
        <v>1</v>
      </c>
      <c r="C45" s="89" t="s">
        <v>64</v>
      </c>
      <c r="D45" s="89"/>
      <c r="E45" s="89" t="s">
        <v>65</v>
      </c>
      <c r="F45" s="89"/>
      <c r="G45" s="89" t="s">
        <v>66</v>
      </c>
      <c r="H45" s="89"/>
      <c r="I45" s="89" t="s">
        <v>94</v>
      </c>
      <c r="J45" s="89"/>
      <c r="K45" s="89" t="s">
        <v>67</v>
      </c>
      <c r="L45" s="89"/>
      <c r="M45" s="89" t="s">
        <v>68</v>
      </c>
      <c r="N45" s="89"/>
      <c r="O45" s="100" t="s">
        <v>2</v>
      </c>
      <c r="P45" s="100" t="s">
        <v>3</v>
      </c>
      <c r="Q45" s="8" t="s">
        <v>74</v>
      </c>
      <c r="R45" s="89" t="s">
        <v>11</v>
      </c>
      <c r="S45" s="89"/>
      <c r="T45" s="89" t="s">
        <v>4</v>
      </c>
      <c r="U45" s="89"/>
      <c r="V45" s="82" t="s">
        <v>12</v>
      </c>
      <c r="W45" s="83"/>
      <c r="X45" s="6" t="s">
        <v>63</v>
      </c>
      <c r="Y45" s="8" t="s">
        <v>5</v>
      </c>
      <c r="Z45"/>
    </row>
    <row r="46" spans="1:30" s="13" customFormat="1" ht="46.5" customHeight="1" x14ac:dyDescent="0.25">
      <c r="A46" s="100"/>
      <c r="B46" s="100"/>
      <c r="C46" s="92" t="s">
        <v>71</v>
      </c>
      <c r="D46" s="89"/>
      <c r="E46" s="92" t="s">
        <v>72</v>
      </c>
      <c r="F46" s="92"/>
      <c r="G46" s="92" t="s">
        <v>73</v>
      </c>
      <c r="H46" s="89"/>
      <c r="I46" s="89" t="s">
        <v>92</v>
      </c>
      <c r="J46" s="89"/>
      <c r="K46" s="89" t="s">
        <v>93</v>
      </c>
      <c r="L46" s="89"/>
      <c r="M46" s="89" t="s">
        <v>69</v>
      </c>
      <c r="N46" s="89"/>
      <c r="O46" s="100"/>
      <c r="P46" s="100"/>
      <c r="Q46" s="8" t="s">
        <v>75</v>
      </c>
      <c r="R46" s="89" t="s">
        <v>2</v>
      </c>
      <c r="S46" s="84" t="s">
        <v>6</v>
      </c>
      <c r="T46" s="84" t="s">
        <v>2</v>
      </c>
      <c r="U46" s="89" t="s">
        <v>6</v>
      </c>
      <c r="V46" s="84" t="s">
        <v>2</v>
      </c>
      <c r="W46" s="84" t="s">
        <v>6</v>
      </c>
      <c r="X46" s="6" t="s">
        <v>5</v>
      </c>
      <c r="Y46" s="8" t="s">
        <v>7</v>
      </c>
      <c r="Z46"/>
    </row>
    <row r="47" spans="1:30" s="13" customFormat="1" ht="18" customHeight="1" x14ac:dyDescent="0.25">
      <c r="A47" s="100"/>
      <c r="B47" s="100"/>
      <c r="C47" s="9" t="s">
        <v>8</v>
      </c>
      <c r="D47" s="9">
        <v>6</v>
      </c>
      <c r="E47" s="9" t="s">
        <v>8</v>
      </c>
      <c r="F47" s="9">
        <v>6</v>
      </c>
      <c r="G47" s="9" t="s">
        <v>8</v>
      </c>
      <c r="H47" s="9">
        <v>6</v>
      </c>
      <c r="I47" s="9" t="s">
        <v>8</v>
      </c>
      <c r="J47" s="9">
        <v>6</v>
      </c>
      <c r="K47" s="9" t="s">
        <v>8</v>
      </c>
      <c r="L47" s="9">
        <v>6</v>
      </c>
      <c r="M47" s="9" t="s">
        <v>8</v>
      </c>
      <c r="N47" s="9">
        <v>6</v>
      </c>
      <c r="O47" s="100"/>
      <c r="P47" s="100"/>
      <c r="Q47" s="63" t="s">
        <v>9</v>
      </c>
      <c r="R47" s="89"/>
      <c r="S47" s="106"/>
      <c r="T47" s="106"/>
      <c r="U47" s="89"/>
      <c r="V47" s="85"/>
      <c r="W47" s="85"/>
      <c r="X47" s="70" t="s">
        <v>70</v>
      </c>
      <c r="Y47" s="7">
        <v>5</v>
      </c>
      <c r="Z47"/>
    </row>
    <row r="48" spans="1:30" s="13" customFormat="1" ht="21.75" customHeight="1" x14ac:dyDescent="0.25">
      <c r="A48" s="49">
        <v>21</v>
      </c>
      <c r="B48" s="73" t="s">
        <v>36</v>
      </c>
      <c r="C48" s="37" t="s">
        <v>85</v>
      </c>
      <c r="D48" s="37">
        <f t="shared" ref="D48:D59" si="11">IF(C48="AA",10, IF(C48="AB",9, IF(C48="BB",8, IF(C48="BC",7,IF(C48="CC",6, IF(C48="CD",5, IF(C48="DD",4,IF(C48="F",0))))))))</f>
        <v>8</v>
      </c>
      <c r="E48" s="37" t="s">
        <v>88</v>
      </c>
      <c r="F48" s="37">
        <f t="shared" ref="F48:F59" si="12">IF(E48="AA",10, IF(E48="AB",9, IF(E48="BB",8, IF(E48="BC",7,IF(E48="CC",6, IF(E48="CD",5, IF(E48="DD",4,IF(E48="F",0))))))))</f>
        <v>10</v>
      </c>
      <c r="G48" s="37" t="s">
        <v>85</v>
      </c>
      <c r="H48" s="37">
        <f t="shared" ref="H48:H59" si="13">IF(G48="AA",10, IF(G48="AB",9, IF(G48="BB",8, IF(G48="BC",7,IF(G48="CC",6, IF(G48="CD",5, IF(G48="DD",4,IF(G48="F",0))))))))</f>
        <v>8</v>
      </c>
      <c r="I48" s="37" t="s">
        <v>85</v>
      </c>
      <c r="J48" s="37">
        <f t="shared" ref="J48:J59" si="14">IF(I48="AA",10, IF(I48="AB",9, IF(I48="BB",8, IF(I48="BC",7,IF(I48="CC",6, IF(I48="CD",5, IF(I48="DD",4,IF(I48="F",0))))))))</f>
        <v>8</v>
      </c>
      <c r="K48" s="37" t="s">
        <v>87</v>
      </c>
      <c r="L48" s="37">
        <f t="shared" ref="L48:L59" si="15">IF(K48="AA",10, IF(K48="AB",9, IF(K48="BB",8, IF(K48="BC",7,IF(K48="CC",6, IF(K48="CD",5, IF(K48="DD",4,IF(K48="F",0))))))))</f>
        <v>9</v>
      </c>
      <c r="M48" s="37" t="s">
        <v>85</v>
      </c>
      <c r="N48" s="37">
        <f t="shared" ref="N48:N59" si="16">IF(M48="AA",10, IF(M48="AB",9, IF(M48="BB",8, IF(M48="BC",7,IF(M48="CC",6, IF(M48="CD",5, IF(M48="DD",4,IF(M48="F",0))))))))</f>
        <v>8</v>
      </c>
      <c r="O48" s="37">
        <v>36</v>
      </c>
      <c r="P48" s="37">
        <f>(D48*6+F48*6+H48*6+J48*6+L48*6+N48*6)</f>
        <v>306</v>
      </c>
      <c r="Q48" s="38">
        <f t="shared" ref="Q48" si="17">P48/O48</f>
        <v>8.5</v>
      </c>
      <c r="R48" s="37">
        <v>36</v>
      </c>
      <c r="S48" s="37">
        <v>282</v>
      </c>
      <c r="T48" s="37">
        <v>36</v>
      </c>
      <c r="U48" s="37">
        <v>270</v>
      </c>
      <c r="V48" s="37">
        <v>42</v>
      </c>
      <c r="W48" s="37">
        <v>342</v>
      </c>
      <c r="X48" s="39">
        <f>(P48+U48+S48+W48)/(O48+R48+T48+V48)</f>
        <v>8</v>
      </c>
      <c r="Y48" s="50" t="str">
        <f t="shared" ref="Y48:Y59" si="18">IF(X48&lt;5,"***","-")</f>
        <v>-</v>
      </c>
      <c r="Z48"/>
    </row>
    <row r="49" spans="1:26" s="32" customFormat="1" ht="23.25" customHeight="1" x14ac:dyDescent="0.25">
      <c r="A49" s="51">
        <v>22</v>
      </c>
      <c r="B49" s="74" t="s">
        <v>37</v>
      </c>
      <c r="C49" s="41" t="s">
        <v>84</v>
      </c>
      <c r="D49" s="41">
        <f t="shared" si="11"/>
        <v>7</v>
      </c>
      <c r="E49" s="41" t="s">
        <v>87</v>
      </c>
      <c r="F49" s="41">
        <f t="shared" si="12"/>
        <v>9</v>
      </c>
      <c r="G49" s="41" t="s">
        <v>84</v>
      </c>
      <c r="H49" s="41">
        <f t="shared" si="13"/>
        <v>7</v>
      </c>
      <c r="I49" s="41" t="s">
        <v>84</v>
      </c>
      <c r="J49" s="41">
        <f t="shared" si="14"/>
        <v>7</v>
      </c>
      <c r="K49" s="41" t="s">
        <v>84</v>
      </c>
      <c r="L49" s="41">
        <f t="shared" si="15"/>
        <v>7</v>
      </c>
      <c r="M49" s="41" t="s">
        <v>85</v>
      </c>
      <c r="N49" s="41">
        <f t="shared" si="16"/>
        <v>8</v>
      </c>
      <c r="O49" s="37">
        <v>36</v>
      </c>
      <c r="P49" s="37">
        <f t="shared" ref="P49:P71" si="19">(D49*6+F49*6+H49*6+J49*6+L49*6+N49*6)</f>
        <v>270</v>
      </c>
      <c r="Q49" s="38">
        <f t="shared" ref="Q49:Q71" si="20">P49/O49</f>
        <v>7.5</v>
      </c>
      <c r="R49" s="41">
        <v>36</v>
      </c>
      <c r="S49" s="41">
        <v>252</v>
      </c>
      <c r="T49" s="41">
        <v>36</v>
      </c>
      <c r="U49" s="41">
        <v>258</v>
      </c>
      <c r="V49" s="37">
        <v>42</v>
      </c>
      <c r="W49" s="41">
        <v>288</v>
      </c>
      <c r="X49" s="39">
        <f t="shared" ref="X49:X71" si="21">(P49+U49+S49+W49)/(O49+R49+T49+V49)</f>
        <v>7.12</v>
      </c>
      <c r="Y49" s="43" t="str">
        <f t="shared" si="18"/>
        <v>-</v>
      </c>
      <c r="Z49" s="35"/>
    </row>
    <row r="50" spans="1:26" s="32" customFormat="1" ht="21.75" customHeight="1" x14ac:dyDescent="0.25">
      <c r="A50" s="51">
        <v>23</v>
      </c>
      <c r="B50" s="74" t="s">
        <v>38</v>
      </c>
      <c r="C50" s="41" t="s">
        <v>86</v>
      </c>
      <c r="D50" s="41">
        <f t="shared" si="11"/>
        <v>6</v>
      </c>
      <c r="E50" s="41" t="s">
        <v>88</v>
      </c>
      <c r="F50" s="41">
        <f t="shared" si="12"/>
        <v>10</v>
      </c>
      <c r="G50" s="41" t="s">
        <v>84</v>
      </c>
      <c r="H50" s="41">
        <f t="shared" si="13"/>
        <v>7</v>
      </c>
      <c r="I50" s="41" t="s">
        <v>84</v>
      </c>
      <c r="J50" s="41">
        <f t="shared" si="14"/>
        <v>7</v>
      </c>
      <c r="K50" s="41" t="s">
        <v>84</v>
      </c>
      <c r="L50" s="41">
        <f t="shared" si="15"/>
        <v>7</v>
      </c>
      <c r="M50" s="41" t="s">
        <v>84</v>
      </c>
      <c r="N50" s="41">
        <f t="shared" si="16"/>
        <v>7</v>
      </c>
      <c r="O50" s="37">
        <v>36</v>
      </c>
      <c r="P50" s="37">
        <f t="shared" si="19"/>
        <v>264</v>
      </c>
      <c r="Q50" s="38">
        <f t="shared" si="20"/>
        <v>7.333333333333333</v>
      </c>
      <c r="R50" s="41">
        <v>36</v>
      </c>
      <c r="S50" s="41">
        <v>270</v>
      </c>
      <c r="T50" s="41">
        <v>36</v>
      </c>
      <c r="U50" s="41">
        <v>264</v>
      </c>
      <c r="V50" s="37">
        <v>42</v>
      </c>
      <c r="W50" s="41">
        <v>306</v>
      </c>
      <c r="X50" s="39">
        <f t="shared" si="21"/>
        <v>7.36</v>
      </c>
      <c r="Y50" s="43" t="str">
        <f t="shared" si="18"/>
        <v>-</v>
      </c>
      <c r="Z50" s="35"/>
    </row>
    <row r="51" spans="1:26" s="36" customFormat="1" ht="24" customHeight="1" x14ac:dyDescent="0.25">
      <c r="A51" s="52">
        <v>24</v>
      </c>
      <c r="B51" s="75" t="s">
        <v>39</v>
      </c>
      <c r="C51" s="46" t="s">
        <v>85</v>
      </c>
      <c r="D51" s="46">
        <f t="shared" si="11"/>
        <v>8</v>
      </c>
      <c r="E51" s="46" t="s">
        <v>87</v>
      </c>
      <c r="F51" s="46">
        <f t="shared" si="12"/>
        <v>9</v>
      </c>
      <c r="G51" s="46" t="s">
        <v>84</v>
      </c>
      <c r="H51" s="46">
        <f t="shared" si="13"/>
        <v>7</v>
      </c>
      <c r="I51" s="46" t="s">
        <v>85</v>
      </c>
      <c r="J51" s="46">
        <f t="shared" si="14"/>
        <v>8</v>
      </c>
      <c r="K51" s="46" t="s">
        <v>87</v>
      </c>
      <c r="L51" s="46">
        <f t="shared" si="15"/>
        <v>9</v>
      </c>
      <c r="M51" s="46" t="s">
        <v>87</v>
      </c>
      <c r="N51" s="46">
        <f t="shared" si="16"/>
        <v>9</v>
      </c>
      <c r="O51" s="37">
        <v>36</v>
      </c>
      <c r="P51" s="37">
        <f t="shared" si="19"/>
        <v>300</v>
      </c>
      <c r="Q51" s="38">
        <f t="shared" si="20"/>
        <v>8.3333333333333339</v>
      </c>
      <c r="R51" s="46">
        <v>36</v>
      </c>
      <c r="S51" s="46">
        <v>282</v>
      </c>
      <c r="T51" s="46">
        <v>36</v>
      </c>
      <c r="U51" s="46">
        <v>240</v>
      </c>
      <c r="V51" s="37">
        <v>42</v>
      </c>
      <c r="W51" s="46">
        <v>324</v>
      </c>
      <c r="X51" s="39">
        <f t="shared" si="21"/>
        <v>7.64</v>
      </c>
      <c r="Y51" s="48" t="str">
        <f t="shared" si="18"/>
        <v>-</v>
      </c>
    </row>
    <row r="52" spans="1:26" s="13" customFormat="1" ht="22.5" customHeight="1" x14ac:dyDescent="0.25">
      <c r="A52" s="49">
        <v>25</v>
      </c>
      <c r="B52" s="73" t="s">
        <v>40</v>
      </c>
      <c r="C52" s="37" t="s">
        <v>86</v>
      </c>
      <c r="D52" s="37">
        <f t="shared" si="11"/>
        <v>6</v>
      </c>
      <c r="E52" s="37" t="s">
        <v>87</v>
      </c>
      <c r="F52" s="37">
        <f t="shared" si="12"/>
        <v>9</v>
      </c>
      <c r="G52" s="37" t="s">
        <v>86</v>
      </c>
      <c r="H52" s="37">
        <f t="shared" si="13"/>
        <v>6</v>
      </c>
      <c r="I52" s="37" t="s">
        <v>86</v>
      </c>
      <c r="J52" s="37">
        <f t="shared" ref="J52" si="22">IF(I52="AA",10, IF(I52="AB",9, IF(I52="BB",8, IF(I52="BC",7,IF(I52="CC",6, IF(I52="CD",5, IF(I52="DD",4,IF(I52="F",0))))))))</f>
        <v>6</v>
      </c>
      <c r="K52" s="37" t="s">
        <v>86</v>
      </c>
      <c r="L52" s="37">
        <f t="shared" si="15"/>
        <v>6</v>
      </c>
      <c r="M52" s="37" t="s">
        <v>85</v>
      </c>
      <c r="N52" s="37">
        <f t="shared" ref="N52" si="23">IF(M52="AA",10, IF(M52="AB",9, IF(M52="BB",8, IF(M52="BC",7,IF(M52="CC",6, IF(M52="CD",5, IF(M52="DD",4,IF(M52="F",0))))))))</f>
        <v>8</v>
      </c>
      <c r="O52" s="37">
        <v>36</v>
      </c>
      <c r="P52" s="37">
        <f t="shared" si="19"/>
        <v>246</v>
      </c>
      <c r="Q52" s="38">
        <f t="shared" si="20"/>
        <v>6.833333333333333</v>
      </c>
      <c r="R52" s="37">
        <v>36</v>
      </c>
      <c r="S52" s="37">
        <v>180</v>
      </c>
      <c r="T52" s="37">
        <v>36</v>
      </c>
      <c r="U52" s="37">
        <v>162</v>
      </c>
      <c r="V52" s="37">
        <v>42</v>
      </c>
      <c r="W52" s="37">
        <v>300</v>
      </c>
      <c r="X52" s="39">
        <f t="shared" si="21"/>
        <v>5.92</v>
      </c>
      <c r="Y52" s="53" t="str">
        <f t="shared" si="18"/>
        <v>-</v>
      </c>
      <c r="Z52"/>
    </row>
    <row r="53" spans="1:26" s="32" customFormat="1" ht="23.25" customHeight="1" x14ac:dyDescent="0.25">
      <c r="A53" s="51">
        <v>26</v>
      </c>
      <c r="B53" s="74" t="s">
        <v>41</v>
      </c>
      <c r="C53" s="41" t="s">
        <v>85</v>
      </c>
      <c r="D53" s="41">
        <f t="shared" si="11"/>
        <v>8</v>
      </c>
      <c r="E53" s="41" t="s">
        <v>88</v>
      </c>
      <c r="F53" s="41">
        <f t="shared" si="12"/>
        <v>10</v>
      </c>
      <c r="G53" s="41" t="s">
        <v>85</v>
      </c>
      <c r="H53" s="41">
        <f t="shared" si="13"/>
        <v>8</v>
      </c>
      <c r="I53" s="41" t="s">
        <v>85</v>
      </c>
      <c r="J53" s="41">
        <f t="shared" si="14"/>
        <v>8</v>
      </c>
      <c r="K53" s="41" t="s">
        <v>88</v>
      </c>
      <c r="L53" s="41">
        <f t="shared" si="15"/>
        <v>10</v>
      </c>
      <c r="M53" s="41" t="s">
        <v>87</v>
      </c>
      <c r="N53" s="41">
        <f t="shared" si="16"/>
        <v>9</v>
      </c>
      <c r="O53" s="37">
        <v>36</v>
      </c>
      <c r="P53" s="37">
        <f t="shared" si="19"/>
        <v>318</v>
      </c>
      <c r="Q53" s="38">
        <f t="shared" si="20"/>
        <v>8.8333333333333339</v>
      </c>
      <c r="R53" s="41">
        <v>36</v>
      </c>
      <c r="S53" s="41">
        <v>288</v>
      </c>
      <c r="T53" s="41">
        <v>36</v>
      </c>
      <c r="U53" s="41">
        <v>330</v>
      </c>
      <c r="V53" s="37">
        <v>42</v>
      </c>
      <c r="W53" s="41">
        <v>396</v>
      </c>
      <c r="X53" s="39">
        <f t="shared" si="21"/>
        <v>8.8800000000000008</v>
      </c>
      <c r="Y53" s="43" t="str">
        <f t="shared" si="18"/>
        <v>-</v>
      </c>
      <c r="Z53" s="35"/>
    </row>
    <row r="54" spans="1:26" s="32" customFormat="1" ht="20.25" customHeight="1" x14ac:dyDescent="0.25">
      <c r="A54" s="51">
        <v>27</v>
      </c>
      <c r="B54" s="74" t="s">
        <v>42</v>
      </c>
      <c r="C54" s="41" t="s">
        <v>84</v>
      </c>
      <c r="D54" s="41">
        <f t="shared" si="11"/>
        <v>7</v>
      </c>
      <c r="E54" s="41" t="s">
        <v>88</v>
      </c>
      <c r="F54" s="41">
        <f t="shared" si="12"/>
        <v>10</v>
      </c>
      <c r="G54" s="41" t="s">
        <v>86</v>
      </c>
      <c r="H54" s="41">
        <f t="shared" si="13"/>
        <v>6</v>
      </c>
      <c r="I54" s="41" t="s">
        <v>85</v>
      </c>
      <c r="J54" s="41">
        <f t="shared" si="14"/>
        <v>8</v>
      </c>
      <c r="K54" s="41" t="s">
        <v>87</v>
      </c>
      <c r="L54" s="41">
        <f t="shared" si="15"/>
        <v>9</v>
      </c>
      <c r="M54" s="41" t="s">
        <v>87</v>
      </c>
      <c r="N54" s="41">
        <f t="shared" si="16"/>
        <v>9</v>
      </c>
      <c r="O54" s="37">
        <v>36</v>
      </c>
      <c r="P54" s="37">
        <f t="shared" si="19"/>
        <v>294</v>
      </c>
      <c r="Q54" s="38">
        <f t="shared" si="20"/>
        <v>8.1666666666666661</v>
      </c>
      <c r="R54" s="41">
        <v>36</v>
      </c>
      <c r="S54" s="41">
        <v>252</v>
      </c>
      <c r="T54" s="41">
        <v>36</v>
      </c>
      <c r="U54" s="41">
        <v>282</v>
      </c>
      <c r="V54" s="37">
        <v>42</v>
      </c>
      <c r="W54" s="41">
        <v>324</v>
      </c>
      <c r="X54" s="39">
        <f t="shared" si="21"/>
        <v>7.68</v>
      </c>
      <c r="Y54" s="43" t="str">
        <f t="shared" si="18"/>
        <v>-</v>
      </c>
      <c r="Z54" s="35"/>
    </row>
    <row r="55" spans="1:26" s="23" customFormat="1" ht="21.75" customHeight="1" x14ac:dyDescent="0.25">
      <c r="A55" s="54">
        <v>28</v>
      </c>
      <c r="B55" s="76" t="s">
        <v>43</v>
      </c>
      <c r="C55" s="55" t="s">
        <v>84</v>
      </c>
      <c r="D55" s="55">
        <f t="shared" si="11"/>
        <v>7</v>
      </c>
      <c r="E55" s="55" t="s">
        <v>84</v>
      </c>
      <c r="F55" s="55">
        <f t="shared" si="12"/>
        <v>7</v>
      </c>
      <c r="G55" s="55" t="s">
        <v>86</v>
      </c>
      <c r="H55" s="55">
        <f t="shared" si="13"/>
        <v>6</v>
      </c>
      <c r="I55" s="55" t="s">
        <v>84</v>
      </c>
      <c r="J55" s="55">
        <f t="shared" si="14"/>
        <v>7</v>
      </c>
      <c r="K55" s="55" t="s">
        <v>84</v>
      </c>
      <c r="L55" s="55">
        <f t="shared" si="15"/>
        <v>7</v>
      </c>
      <c r="M55" s="55" t="s">
        <v>85</v>
      </c>
      <c r="N55" s="55">
        <f t="shared" si="16"/>
        <v>8</v>
      </c>
      <c r="O55" s="37">
        <v>36</v>
      </c>
      <c r="P55" s="37">
        <f t="shared" si="19"/>
        <v>252</v>
      </c>
      <c r="Q55" s="38">
        <f t="shared" si="20"/>
        <v>7</v>
      </c>
      <c r="R55" s="55">
        <v>36</v>
      </c>
      <c r="S55" s="55">
        <v>228</v>
      </c>
      <c r="T55" s="55">
        <v>36</v>
      </c>
      <c r="U55" s="55">
        <v>204</v>
      </c>
      <c r="V55" s="37">
        <v>42</v>
      </c>
      <c r="W55" s="55">
        <v>282</v>
      </c>
      <c r="X55" s="39">
        <f t="shared" si="21"/>
        <v>6.44</v>
      </c>
      <c r="Y55" s="56" t="str">
        <f t="shared" si="18"/>
        <v>-</v>
      </c>
    </row>
    <row r="56" spans="1:26" s="32" customFormat="1" ht="26.25" customHeight="1" x14ac:dyDescent="0.25">
      <c r="A56" s="51">
        <v>29</v>
      </c>
      <c r="B56" s="74" t="s">
        <v>44</v>
      </c>
      <c r="C56" s="41" t="s">
        <v>86</v>
      </c>
      <c r="D56" s="41">
        <f t="shared" si="11"/>
        <v>6</v>
      </c>
      <c r="E56" s="41" t="s">
        <v>87</v>
      </c>
      <c r="F56" s="41">
        <f t="shared" si="12"/>
        <v>9</v>
      </c>
      <c r="G56" s="41" t="s">
        <v>86</v>
      </c>
      <c r="H56" s="41">
        <f t="shared" si="13"/>
        <v>6</v>
      </c>
      <c r="I56" s="41" t="s">
        <v>84</v>
      </c>
      <c r="J56" s="41">
        <f t="shared" si="14"/>
        <v>7</v>
      </c>
      <c r="K56" s="41" t="s">
        <v>89</v>
      </c>
      <c r="L56" s="41">
        <f t="shared" si="15"/>
        <v>5</v>
      </c>
      <c r="M56" s="41" t="s">
        <v>84</v>
      </c>
      <c r="N56" s="41">
        <f t="shared" si="16"/>
        <v>7</v>
      </c>
      <c r="O56" s="37">
        <v>36</v>
      </c>
      <c r="P56" s="37">
        <f t="shared" si="19"/>
        <v>240</v>
      </c>
      <c r="Q56" s="38">
        <f t="shared" si="20"/>
        <v>6.666666666666667</v>
      </c>
      <c r="R56" s="41">
        <v>36</v>
      </c>
      <c r="S56" s="41">
        <v>306</v>
      </c>
      <c r="T56" s="41">
        <v>36</v>
      </c>
      <c r="U56" s="41">
        <v>294</v>
      </c>
      <c r="V56" s="37">
        <v>42</v>
      </c>
      <c r="W56" s="41">
        <v>276</v>
      </c>
      <c r="X56" s="39">
        <f t="shared" si="21"/>
        <v>7.44</v>
      </c>
      <c r="Y56" s="43" t="str">
        <f t="shared" si="18"/>
        <v>-</v>
      </c>
      <c r="Z56" s="35"/>
    </row>
    <row r="57" spans="1:26" s="32" customFormat="1" ht="21.75" customHeight="1" x14ac:dyDescent="0.25">
      <c r="A57" s="51">
        <v>30</v>
      </c>
      <c r="B57" s="74" t="s">
        <v>45</v>
      </c>
      <c r="C57" s="41" t="s">
        <v>84</v>
      </c>
      <c r="D57" s="41">
        <f t="shared" si="11"/>
        <v>7</v>
      </c>
      <c r="E57" s="41" t="s">
        <v>84</v>
      </c>
      <c r="F57" s="41">
        <f t="shared" si="12"/>
        <v>7</v>
      </c>
      <c r="G57" s="41" t="s">
        <v>84</v>
      </c>
      <c r="H57" s="41">
        <f t="shared" si="13"/>
        <v>7</v>
      </c>
      <c r="I57" s="41" t="s">
        <v>86</v>
      </c>
      <c r="J57" s="41">
        <f t="shared" si="14"/>
        <v>6</v>
      </c>
      <c r="K57" s="41" t="s">
        <v>84</v>
      </c>
      <c r="L57" s="41">
        <f t="shared" si="15"/>
        <v>7</v>
      </c>
      <c r="M57" s="41" t="s">
        <v>85</v>
      </c>
      <c r="N57" s="41">
        <f t="shared" si="16"/>
        <v>8</v>
      </c>
      <c r="O57" s="37">
        <v>36</v>
      </c>
      <c r="P57" s="37">
        <f t="shared" si="19"/>
        <v>252</v>
      </c>
      <c r="Q57" s="38">
        <f t="shared" si="20"/>
        <v>7</v>
      </c>
      <c r="R57" s="41">
        <v>36</v>
      </c>
      <c r="S57" s="41">
        <v>306</v>
      </c>
      <c r="T57" s="41">
        <v>36</v>
      </c>
      <c r="U57" s="41">
        <v>270</v>
      </c>
      <c r="V57" s="37">
        <v>42</v>
      </c>
      <c r="W57" s="41">
        <v>318</v>
      </c>
      <c r="X57" s="39">
        <f t="shared" si="21"/>
        <v>7.64</v>
      </c>
      <c r="Y57" s="43" t="str">
        <f t="shared" si="18"/>
        <v>-</v>
      </c>
      <c r="Z57" s="35"/>
    </row>
    <row r="58" spans="1:26" s="32" customFormat="1" ht="26.25" customHeight="1" x14ac:dyDescent="0.25">
      <c r="A58" s="51">
        <v>31</v>
      </c>
      <c r="B58" s="74" t="s">
        <v>46</v>
      </c>
      <c r="C58" s="41" t="s">
        <v>85</v>
      </c>
      <c r="D58" s="41">
        <f t="shared" si="11"/>
        <v>8</v>
      </c>
      <c r="E58" s="41" t="s">
        <v>88</v>
      </c>
      <c r="F58" s="41">
        <f t="shared" si="12"/>
        <v>10</v>
      </c>
      <c r="G58" s="41" t="s">
        <v>87</v>
      </c>
      <c r="H58" s="41">
        <f t="shared" si="13"/>
        <v>9</v>
      </c>
      <c r="I58" s="41" t="s">
        <v>85</v>
      </c>
      <c r="J58" s="41">
        <f t="shared" si="14"/>
        <v>8</v>
      </c>
      <c r="K58" s="41" t="s">
        <v>87</v>
      </c>
      <c r="L58" s="41">
        <f t="shared" si="15"/>
        <v>9</v>
      </c>
      <c r="M58" s="41" t="s">
        <v>85</v>
      </c>
      <c r="N58" s="41">
        <f t="shared" si="16"/>
        <v>8</v>
      </c>
      <c r="O58" s="37">
        <v>36</v>
      </c>
      <c r="P58" s="37">
        <f t="shared" si="19"/>
        <v>312</v>
      </c>
      <c r="Q58" s="38">
        <f t="shared" si="20"/>
        <v>8.6666666666666661</v>
      </c>
      <c r="R58" s="41">
        <v>36</v>
      </c>
      <c r="S58" s="41">
        <v>276</v>
      </c>
      <c r="T58" s="41">
        <v>36</v>
      </c>
      <c r="U58" s="41">
        <v>306</v>
      </c>
      <c r="V58" s="37">
        <v>42</v>
      </c>
      <c r="W58" s="41">
        <v>342</v>
      </c>
      <c r="X58" s="39">
        <f t="shared" si="21"/>
        <v>8.24</v>
      </c>
      <c r="Y58" s="43" t="str">
        <f t="shared" si="18"/>
        <v>-</v>
      </c>
      <c r="Z58" s="35"/>
    </row>
    <row r="59" spans="1:26" s="13" customFormat="1" ht="27" customHeight="1" x14ac:dyDescent="0.25">
      <c r="A59" s="49">
        <v>32</v>
      </c>
      <c r="B59" s="73" t="s">
        <v>47</v>
      </c>
      <c r="C59" s="37" t="s">
        <v>86</v>
      </c>
      <c r="D59" s="37">
        <f t="shared" si="11"/>
        <v>6</v>
      </c>
      <c r="E59" s="37" t="s">
        <v>87</v>
      </c>
      <c r="F59" s="37">
        <f t="shared" si="12"/>
        <v>9</v>
      </c>
      <c r="G59" s="37" t="s">
        <v>89</v>
      </c>
      <c r="H59" s="37">
        <f t="shared" si="13"/>
        <v>5</v>
      </c>
      <c r="I59" s="37" t="s">
        <v>86</v>
      </c>
      <c r="J59" s="37">
        <f t="shared" si="14"/>
        <v>6</v>
      </c>
      <c r="K59" s="37" t="s">
        <v>86</v>
      </c>
      <c r="L59" s="37">
        <f t="shared" si="15"/>
        <v>6</v>
      </c>
      <c r="M59" s="37" t="s">
        <v>87</v>
      </c>
      <c r="N59" s="37">
        <f t="shared" si="16"/>
        <v>9</v>
      </c>
      <c r="O59" s="37">
        <v>36</v>
      </c>
      <c r="P59" s="37">
        <f t="shared" si="19"/>
        <v>246</v>
      </c>
      <c r="Q59" s="38">
        <f t="shared" si="20"/>
        <v>6.833333333333333</v>
      </c>
      <c r="R59" s="37">
        <v>36</v>
      </c>
      <c r="S59" s="37">
        <v>246</v>
      </c>
      <c r="T59" s="37">
        <v>36</v>
      </c>
      <c r="U59" s="37">
        <v>246</v>
      </c>
      <c r="V59" s="37">
        <v>42</v>
      </c>
      <c r="W59" s="37">
        <v>300</v>
      </c>
      <c r="X59" s="39">
        <f t="shared" si="21"/>
        <v>6.92</v>
      </c>
      <c r="Y59" s="43" t="str">
        <f t="shared" si="18"/>
        <v>-</v>
      </c>
      <c r="Z59"/>
    </row>
    <row r="60" spans="1:26" s="36" customFormat="1" ht="27" customHeight="1" x14ac:dyDescent="0.25">
      <c r="A60" s="71">
        <v>33</v>
      </c>
      <c r="B60" s="75" t="s">
        <v>48</v>
      </c>
      <c r="C60" s="46" t="s">
        <v>84</v>
      </c>
      <c r="D60" s="46">
        <f t="shared" ref="D60:D71" si="24">IF(C60="AA",10, IF(C60="AB",9, IF(C60="BB",8, IF(C60="BC",7,IF(C60="CC",6, IF(C60="CD",5, IF(C60="DD",4,IF(C60="F",0))))))))</f>
        <v>7</v>
      </c>
      <c r="E60" s="46" t="s">
        <v>87</v>
      </c>
      <c r="F60" s="46">
        <f t="shared" ref="F60:F71" si="25">IF(E60="AA",10, IF(E60="AB",9, IF(E60="BB",8, IF(E60="BC",7,IF(E60="CC",6, IF(E60="CD",5, IF(E60="DD",4,IF(E60="F",0))))))))</f>
        <v>9</v>
      </c>
      <c r="G60" s="46" t="s">
        <v>85</v>
      </c>
      <c r="H60" s="46">
        <f t="shared" ref="H60:H71" si="26">IF(G60="AA",10, IF(G60="AB",9, IF(G60="BB",8, IF(G60="BC",7,IF(G60="CC",6, IF(G60="CD",5, IF(G60="DD",4,IF(G60="F",0))))))))</f>
        <v>8</v>
      </c>
      <c r="I60" s="46" t="s">
        <v>84</v>
      </c>
      <c r="J60" s="46">
        <f t="shared" ref="J60:J71" si="27">IF(I60="AA",10, IF(I60="AB",9, IF(I60="BB",8, IF(I60="BC",7,IF(I60="CC",6, IF(I60="CD",5, IF(I60="DD",4,IF(I60="F",0))))))))</f>
        <v>7</v>
      </c>
      <c r="K60" s="46" t="s">
        <v>88</v>
      </c>
      <c r="L60" s="46">
        <f t="shared" ref="L60:L71" si="28">IF(K60="AA",10, IF(K60="AB",9, IF(K60="BB",8, IF(K60="BC",7,IF(K60="CC",6, IF(K60="CD",5, IF(K60="DD",4,IF(K60="F",0))))))))</f>
        <v>10</v>
      </c>
      <c r="M60" s="46" t="s">
        <v>87</v>
      </c>
      <c r="N60" s="46">
        <f t="shared" ref="N60:N71" si="29">IF(M60="AA",10, IF(M60="AB",9, IF(M60="BB",8, IF(M60="BC",7,IF(M60="CC",6, IF(M60="CD",5, IF(M60="DD",4,IF(M60="F",0))))))))</f>
        <v>9</v>
      </c>
      <c r="O60" s="37">
        <v>36</v>
      </c>
      <c r="P60" s="37">
        <f t="shared" si="19"/>
        <v>300</v>
      </c>
      <c r="Q60" s="38">
        <f t="shared" si="20"/>
        <v>8.3333333333333339</v>
      </c>
      <c r="R60" s="46">
        <v>36</v>
      </c>
      <c r="S60" s="46">
        <v>264</v>
      </c>
      <c r="T60" s="46">
        <v>36</v>
      </c>
      <c r="U60" s="46">
        <v>288</v>
      </c>
      <c r="V60" s="37">
        <v>42</v>
      </c>
      <c r="W60" s="46">
        <v>360</v>
      </c>
      <c r="X60" s="39">
        <f t="shared" si="21"/>
        <v>8.08</v>
      </c>
      <c r="Y60" s="48" t="str">
        <f t="shared" ref="Y60:Y71" si="30">IF(X60&lt;5,"***","-")</f>
        <v>-</v>
      </c>
    </row>
    <row r="61" spans="1:26" s="16" customFormat="1" ht="26.25" customHeight="1" x14ac:dyDescent="0.25">
      <c r="A61" s="51">
        <v>34</v>
      </c>
      <c r="B61" s="74" t="s">
        <v>49</v>
      </c>
      <c r="C61" s="41" t="s">
        <v>84</v>
      </c>
      <c r="D61" s="41">
        <f t="shared" si="24"/>
        <v>7</v>
      </c>
      <c r="E61" s="41" t="s">
        <v>85</v>
      </c>
      <c r="F61" s="41">
        <f t="shared" si="25"/>
        <v>8</v>
      </c>
      <c r="G61" s="41" t="s">
        <v>89</v>
      </c>
      <c r="H61" s="41">
        <f t="shared" si="26"/>
        <v>5</v>
      </c>
      <c r="I61" s="41" t="s">
        <v>84</v>
      </c>
      <c r="J61" s="41">
        <f t="shared" si="27"/>
        <v>7</v>
      </c>
      <c r="K61" s="41" t="s">
        <v>84</v>
      </c>
      <c r="L61" s="41">
        <f t="shared" si="28"/>
        <v>7</v>
      </c>
      <c r="M61" s="41" t="s">
        <v>87</v>
      </c>
      <c r="N61" s="41">
        <f t="shared" si="29"/>
        <v>9</v>
      </c>
      <c r="O61" s="37">
        <v>36</v>
      </c>
      <c r="P61" s="37">
        <f t="shared" si="19"/>
        <v>258</v>
      </c>
      <c r="Q61" s="38">
        <f t="shared" si="20"/>
        <v>7.166666666666667</v>
      </c>
      <c r="R61" s="41">
        <v>36</v>
      </c>
      <c r="S61" s="41">
        <v>270</v>
      </c>
      <c r="T61" s="41">
        <v>36</v>
      </c>
      <c r="U61" s="41">
        <v>282</v>
      </c>
      <c r="V61" s="37">
        <v>42</v>
      </c>
      <c r="W61" s="41">
        <v>354</v>
      </c>
      <c r="X61" s="39">
        <f t="shared" si="21"/>
        <v>7.76</v>
      </c>
      <c r="Y61" s="43" t="str">
        <f t="shared" si="30"/>
        <v>-</v>
      </c>
      <c r="Z61" s="35"/>
    </row>
    <row r="62" spans="1:26" s="16" customFormat="1" ht="26.25" customHeight="1" x14ac:dyDescent="0.25">
      <c r="A62" s="51">
        <v>35</v>
      </c>
      <c r="B62" s="74" t="s">
        <v>50</v>
      </c>
      <c r="C62" s="41" t="s">
        <v>84</v>
      </c>
      <c r="D62" s="41">
        <f t="shared" si="24"/>
        <v>7</v>
      </c>
      <c r="E62" s="41" t="s">
        <v>87</v>
      </c>
      <c r="F62" s="41">
        <f t="shared" si="25"/>
        <v>9</v>
      </c>
      <c r="G62" s="41" t="s">
        <v>85</v>
      </c>
      <c r="H62" s="41">
        <f t="shared" si="26"/>
        <v>8</v>
      </c>
      <c r="I62" s="41" t="s">
        <v>85</v>
      </c>
      <c r="J62" s="41">
        <f t="shared" si="27"/>
        <v>8</v>
      </c>
      <c r="K62" s="41" t="s">
        <v>87</v>
      </c>
      <c r="L62" s="41">
        <f t="shared" si="28"/>
        <v>9</v>
      </c>
      <c r="M62" s="41" t="s">
        <v>87</v>
      </c>
      <c r="N62" s="41">
        <f t="shared" si="29"/>
        <v>9</v>
      </c>
      <c r="O62" s="37">
        <v>36</v>
      </c>
      <c r="P62" s="37">
        <f t="shared" si="19"/>
        <v>300</v>
      </c>
      <c r="Q62" s="38">
        <f t="shared" si="20"/>
        <v>8.3333333333333339</v>
      </c>
      <c r="R62" s="41">
        <v>36</v>
      </c>
      <c r="S62" s="41">
        <v>306</v>
      </c>
      <c r="T62" s="41">
        <v>36</v>
      </c>
      <c r="U62" s="41">
        <v>330</v>
      </c>
      <c r="V62" s="37">
        <v>42</v>
      </c>
      <c r="W62" s="41">
        <v>378</v>
      </c>
      <c r="X62" s="39">
        <f t="shared" si="21"/>
        <v>8.76</v>
      </c>
      <c r="Y62" s="43" t="str">
        <f t="shared" si="30"/>
        <v>-</v>
      </c>
      <c r="Z62" s="35"/>
    </row>
    <row r="63" spans="1:26" s="16" customFormat="1" ht="26.25" customHeight="1" x14ac:dyDescent="0.25">
      <c r="A63" s="51">
        <v>36</v>
      </c>
      <c r="B63" s="74" t="s">
        <v>52</v>
      </c>
      <c r="C63" s="41" t="s">
        <v>84</v>
      </c>
      <c r="D63" s="41">
        <f t="shared" si="24"/>
        <v>7</v>
      </c>
      <c r="E63" s="41" t="s">
        <v>88</v>
      </c>
      <c r="F63" s="41">
        <f t="shared" si="25"/>
        <v>10</v>
      </c>
      <c r="G63" s="41" t="s">
        <v>87</v>
      </c>
      <c r="H63" s="41">
        <f t="shared" si="26"/>
        <v>9</v>
      </c>
      <c r="I63" s="41" t="s">
        <v>84</v>
      </c>
      <c r="J63" s="41">
        <f t="shared" si="27"/>
        <v>7</v>
      </c>
      <c r="K63" s="41" t="s">
        <v>88</v>
      </c>
      <c r="L63" s="41">
        <f t="shared" si="28"/>
        <v>10</v>
      </c>
      <c r="M63" s="41" t="s">
        <v>87</v>
      </c>
      <c r="N63" s="41">
        <f t="shared" si="29"/>
        <v>9</v>
      </c>
      <c r="O63" s="37">
        <v>36</v>
      </c>
      <c r="P63" s="37">
        <f t="shared" si="19"/>
        <v>312</v>
      </c>
      <c r="Q63" s="38">
        <f t="shared" si="20"/>
        <v>8.6666666666666661</v>
      </c>
      <c r="R63" s="41">
        <v>36</v>
      </c>
      <c r="S63" s="41">
        <v>270</v>
      </c>
      <c r="T63" s="41">
        <v>36</v>
      </c>
      <c r="U63" s="41">
        <v>294</v>
      </c>
      <c r="V63" s="37">
        <v>42</v>
      </c>
      <c r="W63" s="41">
        <v>366</v>
      </c>
      <c r="X63" s="39">
        <f t="shared" si="21"/>
        <v>8.2799999999999994</v>
      </c>
      <c r="Y63" s="43" t="str">
        <f t="shared" si="30"/>
        <v>-</v>
      </c>
      <c r="Z63" s="35"/>
    </row>
    <row r="64" spans="1:26" s="17" customFormat="1" ht="26.25" customHeight="1" x14ac:dyDescent="0.25">
      <c r="A64" s="49">
        <v>37</v>
      </c>
      <c r="B64" s="73" t="s">
        <v>53</v>
      </c>
      <c r="C64" s="37" t="s">
        <v>86</v>
      </c>
      <c r="D64" s="37">
        <f t="shared" si="24"/>
        <v>6</v>
      </c>
      <c r="E64" s="37" t="s">
        <v>87</v>
      </c>
      <c r="F64" s="37">
        <f t="shared" si="25"/>
        <v>9</v>
      </c>
      <c r="G64" s="37" t="s">
        <v>86</v>
      </c>
      <c r="H64" s="37">
        <f t="shared" si="26"/>
        <v>6</v>
      </c>
      <c r="I64" s="37" t="s">
        <v>86</v>
      </c>
      <c r="J64" s="37">
        <f t="shared" si="27"/>
        <v>6</v>
      </c>
      <c r="K64" s="37" t="s">
        <v>86</v>
      </c>
      <c r="L64" s="37">
        <f t="shared" si="28"/>
        <v>6</v>
      </c>
      <c r="M64" s="37" t="s">
        <v>85</v>
      </c>
      <c r="N64" s="37">
        <f t="shared" si="29"/>
        <v>8</v>
      </c>
      <c r="O64" s="37">
        <v>36</v>
      </c>
      <c r="P64" s="37">
        <f t="shared" si="19"/>
        <v>246</v>
      </c>
      <c r="Q64" s="38">
        <f t="shared" si="20"/>
        <v>6.833333333333333</v>
      </c>
      <c r="R64" s="37">
        <v>36</v>
      </c>
      <c r="S64" s="37">
        <v>192</v>
      </c>
      <c r="T64" s="37">
        <v>36</v>
      </c>
      <c r="U64" s="37">
        <v>222</v>
      </c>
      <c r="V64" s="37">
        <v>42</v>
      </c>
      <c r="W64" s="37">
        <v>306</v>
      </c>
      <c r="X64" s="39">
        <f t="shared" si="21"/>
        <v>6.44</v>
      </c>
      <c r="Y64" s="57" t="str">
        <f t="shared" si="30"/>
        <v>-</v>
      </c>
      <c r="Z64"/>
    </row>
    <row r="65" spans="1:30" s="20" customFormat="1" ht="26.25" customHeight="1" x14ac:dyDescent="0.25">
      <c r="A65" s="49">
        <v>38</v>
      </c>
      <c r="B65" s="73" t="s">
        <v>54</v>
      </c>
      <c r="C65" s="37" t="s">
        <v>85</v>
      </c>
      <c r="D65" s="37">
        <f t="shared" si="24"/>
        <v>8</v>
      </c>
      <c r="E65" s="37" t="s">
        <v>88</v>
      </c>
      <c r="F65" s="37">
        <f t="shared" si="25"/>
        <v>10</v>
      </c>
      <c r="G65" s="37" t="s">
        <v>86</v>
      </c>
      <c r="H65" s="37">
        <f t="shared" si="26"/>
        <v>6</v>
      </c>
      <c r="I65" s="37" t="s">
        <v>87</v>
      </c>
      <c r="J65" s="37">
        <f t="shared" si="27"/>
        <v>9</v>
      </c>
      <c r="K65" s="37" t="s">
        <v>88</v>
      </c>
      <c r="L65" s="37">
        <f t="shared" si="28"/>
        <v>10</v>
      </c>
      <c r="M65" s="37" t="s">
        <v>87</v>
      </c>
      <c r="N65" s="37">
        <f t="shared" si="29"/>
        <v>9</v>
      </c>
      <c r="O65" s="37">
        <v>36</v>
      </c>
      <c r="P65" s="37">
        <f t="shared" si="19"/>
        <v>312</v>
      </c>
      <c r="Q65" s="38">
        <f t="shared" si="20"/>
        <v>8.6666666666666661</v>
      </c>
      <c r="R65" s="37">
        <v>36</v>
      </c>
      <c r="S65" s="37">
        <v>246</v>
      </c>
      <c r="T65" s="37">
        <v>36</v>
      </c>
      <c r="U65" s="37">
        <v>294</v>
      </c>
      <c r="V65" s="37">
        <v>42</v>
      </c>
      <c r="W65" s="37">
        <v>366</v>
      </c>
      <c r="X65" s="39">
        <f t="shared" si="21"/>
        <v>8.1199999999999992</v>
      </c>
      <c r="Y65" s="43" t="str">
        <f t="shared" si="30"/>
        <v>-</v>
      </c>
      <c r="Z65"/>
    </row>
    <row r="66" spans="1:30" s="16" customFormat="1" ht="26.25" customHeight="1" x14ac:dyDescent="0.25">
      <c r="A66" s="51">
        <v>39</v>
      </c>
      <c r="B66" s="74" t="s">
        <v>55</v>
      </c>
      <c r="C66" s="41" t="s">
        <v>85</v>
      </c>
      <c r="D66" s="41">
        <f t="shared" si="24"/>
        <v>8</v>
      </c>
      <c r="E66" s="41" t="s">
        <v>87</v>
      </c>
      <c r="F66" s="41">
        <f t="shared" si="25"/>
        <v>9</v>
      </c>
      <c r="G66" s="41" t="s">
        <v>85</v>
      </c>
      <c r="H66" s="41">
        <f t="shared" si="26"/>
        <v>8</v>
      </c>
      <c r="I66" s="41" t="s">
        <v>87</v>
      </c>
      <c r="J66" s="41">
        <f t="shared" si="27"/>
        <v>9</v>
      </c>
      <c r="K66" s="41" t="s">
        <v>88</v>
      </c>
      <c r="L66" s="41">
        <f t="shared" si="28"/>
        <v>10</v>
      </c>
      <c r="M66" s="41" t="s">
        <v>85</v>
      </c>
      <c r="N66" s="41">
        <f t="shared" si="29"/>
        <v>8</v>
      </c>
      <c r="O66" s="37">
        <v>36</v>
      </c>
      <c r="P66" s="37">
        <f t="shared" si="19"/>
        <v>312</v>
      </c>
      <c r="Q66" s="38">
        <f t="shared" si="20"/>
        <v>8.6666666666666661</v>
      </c>
      <c r="R66" s="41">
        <v>36</v>
      </c>
      <c r="S66" s="41">
        <v>288</v>
      </c>
      <c r="T66" s="41">
        <v>36</v>
      </c>
      <c r="U66" s="41">
        <v>306</v>
      </c>
      <c r="V66" s="37">
        <v>42</v>
      </c>
      <c r="W66" s="41">
        <v>378</v>
      </c>
      <c r="X66" s="39">
        <f t="shared" si="21"/>
        <v>8.56</v>
      </c>
      <c r="Y66" s="43" t="str">
        <f t="shared" si="30"/>
        <v>-</v>
      </c>
      <c r="Z66" s="35"/>
    </row>
    <row r="67" spans="1:30" s="13" customFormat="1" ht="26.25" customHeight="1" x14ac:dyDescent="0.25">
      <c r="A67" s="49">
        <v>40</v>
      </c>
      <c r="B67" s="73" t="s">
        <v>56</v>
      </c>
      <c r="C67" s="37" t="s">
        <v>86</v>
      </c>
      <c r="D67" s="37">
        <f t="shared" si="24"/>
        <v>6</v>
      </c>
      <c r="E67" s="37" t="s">
        <v>87</v>
      </c>
      <c r="F67" s="37">
        <f t="shared" si="25"/>
        <v>9</v>
      </c>
      <c r="G67" s="37" t="s">
        <v>86</v>
      </c>
      <c r="H67" s="37">
        <f t="shared" si="26"/>
        <v>6</v>
      </c>
      <c r="I67" s="37" t="s">
        <v>84</v>
      </c>
      <c r="J67" s="37">
        <f t="shared" si="27"/>
        <v>7</v>
      </c>
      <c r="K67" s="37" t="s">
        <v>84</v>
      </c>
      <c r="L67" s="37">
        <f t="shared" si="28"/>
        <v>7</v>
      </c>
      <c r="M67" s="37" t="s">
        <v>87</v>
      </c>
      <c r="N67" s="37">
        <f t="shared" si="29"/>
        <v>9</v>
      </c>
      <c r="O67" s="37">
        <v>36</v>
      </c>
      <c r="P67" s="37">
        <f t="shared" si="19"/>
        <v>264</v>
      </c>
      <c r="Q67" s="38">
        <f t="shared" si="20"/>
        <v>7.333333333333333</v>
      </c>
      <c r="R67" s="37">
        <v>36</v>
      </c>
      <c r="S67" s="37">
        <v>240</v>
      </c>
      <c r="T67" s="37">
        <v>36</v>
      </c>
      <c r="U67" s="37">
        <v>228</v>
      </c>
      <c r="V67" s="37">
        <v>42</v>
      </c>
      <c r="W67" s="37">
        <v>294</v>
      </c>
      <c r="X67" s="39">
        <f t="shared" si="21"/>
        <v>6.84</v>
      </c>
      <c r="Y67" s="43" t="str">
        <f t="shared" si="30"/>
        <v>-</v>
      </c>
      <c r="Z67"/>
    </row>
    <row r="68" spans="1:30" s="36" customFormat="1" ht="26.25" customHeight="1" x14ac:dyDescent="0.25">
      <c r="A68" s="71">
        <v>41</v>
      </c>
      <c r="B68" s="75" t="s">
        <v>57</v>
      </c>
      <c r="C68" s="46" t="s">
        <v>84</v>
      </c>
      <c r="D68" s="46">
        <f t="shared" si="24"/>
        <v>7</v>
      </c>
      <c r="E68" s="46" t="s">
        <v>85</v>
      </c>
      <c r="F68" s="46">
        <f t="shared" si="25"/>
        <v>8</v>
      </c>
      <c r="G68" s="46" t="s">
        <v>86</v>
      </c>
      <c r="H68" s="46">
        <f t="shared" si="26"/>
        <v>6</v>
      </c>
      <c r="I68" s="46" t="s">
        <v>86</v>
      </c>
      <c r="J68" s="46">
        <f t="shared" si="27"/>
        <v>6</v>
      </c>
      <c r="K68" s="46" t="s">
        <v>89</v>
      </c>
      <c r="L68" s="46">
        <f t="shared" si="28"/>
        <v>5</v>
      </c>
      <c r="M68" s="46" t="s">
        <v>85</v>
      </c>
      <c r="N68" s="46">
        <f t="shared" si="29"/>
        <v>8</v>
      </c>
      <c r="O68" s="37">
        <v>36</v>
      </c>
      <c r="P68" s="37">
        <f t="shared" si="19"/>
        <v>240</v>
      </c>
      <c r="Q68" s="38">
        <f t="shared" si="20"/>
        <v>6.666666666666667</v>
      </c>
      <c r="R68" s="46">
        <v>36</v>
      </c>
      <c r="S68" s="46">
        <v>228</v>
      </c>
      <c r="T68" s="46">
        <v>36</v>
      </c>
      <c r="U68" s="46">
        <v>240</v>
      </c>
      <c r="V68" s="37">
        <v>42</v>
      </c>
      <c r="W68" s="46">
        <v>306</v>
      </c>
      <c r="X68" s="39">
        <f t="shared" si="21"/>
        <v>6.76</v>
      </c>
      <c r="Y68" s="48" t="str">
        <f t="shared" si="30"/>
        <v>-</v>
      </c>
    </row>
    <row r="69" spans="1:30" s="36" customFormat="1" ht="26.25" customHeight="1" x14ac:dyDescent="0.25">
      <c r="A69" s="71">
        <v>42</v>
      </c>
      <c r="B69" s="75" t="s">
        <v>58</v>
      </c>
      <c r="C69" s="46" t="s">
        <v>86</v>
      </c>
      <c r="D69" s="46">
        <f t="shared" ref="D69:D70" si="31">IF(C69="AA",10, IF(C69="AB",9, IF(C69="BB",8, IF(C69="BC",7,IF(C69="CC",6, IF(C69="CD",5, IF(C69="DD",4,IF(C69="F",0))))))))</f>
        <v>6</v>
      </c>
      <c r="E69" s="46" t="s">
        <v>85</v>
      </c>
      <c r="F69" s="46">
        <f t="shared" ref="F69:F70" si="32">IF(E69="AA",10, IF(E69="AB",9, IF(E69="BB",8, IF(E69="BC",7,IF(E69="CC",6, IF(E69="CD",5, IF(E69="DD",4,IF(E69="F",0))))))))</f>
        <v>8</v>
      </c>
      <c r="G69" s="46" t="s">
        <v>89</v>
      </c>
      <c r="H69" s="46">
        <f t="shared" ref="H69:H70" si="33">IF(G69="AA",10, IF(G69="AB",9, IF(G69="BB",8, IF(G69="BC",7,IF(G69="CC",6, IF(G69="CD",5, IF(G69="DD",4,IF(G69="F",0))))))))</f>
        <v>5</v>
      </c>
      <c r="I69" s="46" t="s">
        <v>86</v>
      </c>
      <c r="J69" s="46">
        <f t="shared" ref="J69:J70" si="34">IF(I69="AA",10, IF(I69="AB",9, IF(I69="BB",8, IF(I69="BC",7,IF(I69="CC",6, IF(I69="CD",5, IF(I69="DD",4,IF(I69="F",0))))))))</f>
        <v>6</v>
      </c>
      <c r="K69" s="46" t="s">
        <v>84</v>
      </c>
      <c r="L69" s="46">
        <f t="shared" ref="L69:L70" si="35">IF(K69="AA",10, IF(K69="AB",9, IF(K69="BB",8, IF(K69="BC",7,IF(K69="CC",6, IF(K69="CD",5, IF(K69="DD",4,IF(K69="F",0))))))))</f>
        <v>7</v>
      </c>
      <c r="M69" s="46" t="s">
        <v>85</v>
      </c>
      <c r="N69" s="46">
        <f t="shared" ref="N69:N70" si="36">IF(M69="AA",10, IF(M69="AB",9, IF(M69="BB",8, IF(M69="BC",7,IF(M69="CC",6, IF(M69="CD",5, IF(M69="DD",4,IF(M69="F",0))))))))</f>
        <v>8</v>
      </c>
      <c r="O69" s="37">
        <v>36</v>
      </c>
      <c r="P69" s="37">
        <f t="shared" si="19"/>
        <v>240</v>
      </c>
      <c r="Q69" s="38">
        <f t="shared" si="20"/>
        <v>6.666666666666667</v>
      </c>
      <c r="R69" s="46">
        <v>36</v>
      </c>
      <c r="S69" s="46">
        <v>192</v>
      </c>
      <c r="T69" s="46">
        <v>36</v>
      </c>
      <c r="U69" s="46">
        <v>198</v>
      </c>
      <c r="V69" s="37">
        <v>42</v>
      </c>
      <c r="W69" s="46">
        <v>270</v>
      </c>
      <c r="X69" s="39">
        <f t="shared" si="21"/>
        <v>6</v>
      </c>
      <c r="Y69" s="48" t="str">
        <f t="shared" ref="Y69:Y70" si="37">IF(X69&lt;5,"***","-")</f>
        <v>-</v>
      </c>
    </row>
    <row r="70" spans="1:30" s="36" customFormat="1" ht="26.25" customHeight="1" x14ac:dyDescent="0.25">
      <c r="A70" s="72">
        <v>43</v>
      </c>
      <c r="B70" s="77" t="s">
        <v>59</v>
      </c>
      <c r="C70" s="58" t="s">
        <v>84</v>
      </c>
      <c r="D70" s="58">
        <f t="shared" si="31"/>
        <v>7</v>
      </c>
      <c r="E70" s="58" t="s">
        <v>85</v>
      </c>
      <c r="F70" s="58">
        <f t="shared" si="32"/>
        <v>8</v>
      </c>
      <c r="G70" s="58" t="s">
        <v>89</v>
      </c>
      <c r="H70" s="58">
        <f t="shared" si="33"/>
        <v>5</v>
      </c>
      <c r="I70" s="58" t="s">
        <v>84</v>
      </c>
      <c r="J70" s="58">
        <f t="shared" si="34"/>
        <v>7</v>
      </c>
      <c r="K70" s="58" t="s">
        <v>87</v>
      </c>
      <c r="L70" s="58">
        <f t="shared" si="35"/>
        <v>9</v>
      </c>
      <c r="M70" s="58" t="s">
        <v>85</v>
      </c>
      <c r="N70" s="58">
        <f t="shared" si="36"/>
        <v>8</v>
      </c>
      <c r="O70" s="37">
        <v>36</v>
      </c>
      <c r="P70" s="37">
        <f t="shared" si="19"/>
        <v>264</v>
      </c>
      <c r="Q70" s="38">
        <f t="shared" si="20"/>
        <v>7.333333333333333</v>
      </c>
      <c r="R70" s="58">
        <v>36</v>
      </c>
      <c r="S70" s="58">
        <v>234</v>
      </c>
      <c r="T70" s="58">
        <v>36</v>
      </c>
      <c r="U70" s="58">
        <v>204</v>
      </c>
      <c r="V70" s="37">
        <v>42</v>
      </c>
      <c r="W70" s="58">
        <v>324</v>
      </c>
      <c r="X70" s="39">
        <f t="shared" si="21"/>
        <v>6.84</v>
      </c>
      <c r="Y70" s="48" t="str">
        <f t="shared" si="37"/>
        <v>-</v>
      </c>
    </row>
    <row r="71" spans="1:30" s="36" customFormat="1" ht="26.25" customHeight="1" x14ac:dyDescent="0.25">
      <c r="A71" s="71">
        <v>44</v>
      </c>
      <c r="B71" s="75" t="s">
        <v>51</v>
      </c>
      <c r="C71" s="46" t="s">
        <v>84</v>
      </c>
      <c r="D71" s="46">
        <f t="shared" si="24"/>
        <v>7</v>
      </c>
      <c r="E71" s="46" t="s">
        <v>88</v>
      </c>
      <c r="F71" s="46">
        <f t="shared" si="25"/>
        <v>10</v>
      </c>
      <c r="G71" s="46" t="s">
        <v>84</v>
      </c>
      <c r="H71" s="46">
        <f t="shared" si="26"/>
        <v>7</v>
      </c>
      <c r="I71" s="46" t="s">
        <v>85</v>
      </c>
      <c r="J71" s="46">
        <f t="shared" si="27"/>
        <v>8</v>
      </c>
      <c r="K71" s="46" t="s">
        <v>88</v>
      </c>
      <c r="L71" s="46">
        <f t="shared" si="28"/>
        <v>10</v>
      </c>
      <c r="M71" s="46" t="s">
        <v>87</v>
      </c>
      <c r="N71" s="46">
        <f t="shared" si="29"/>
        <v>9</v>
      </c>
      <c r="O71" s="37">
        <v>36</v>
      </c>
      <c r="P71" s="37">
        <f t="shared" si="19"/>
        <v>306</v>
      </c>
      <c r="Q71" s="38">
        <f t="shared" si="20"/>
        <v>8.5</v>
      </c>
      <c r="R71" s="46">
        <v>36</v>
      </c>
      <c r="S71" s="46">
        <v>252</v>
      </c>
      <c r="T71" s="46">
        <v>36</v>
      </c>
      <c r="U71" s="46">
        <v>234</v>
      </c>
      <c r="V71" s="37">
        <v>42</v>
      </c>
      <c r="W71" s="46">
        <v>348</v>
      </c>
      <c r="X71" s="39">
        <f t="shared" si="21"/>
        <v>7.6</v>
      </c>
      <c r="Y71" s="48" t="str">
        <f t="shared" si="30"/>
        <v>-</v>
      </c>
    </row>
    <row r="72" spans="1:30" x14ac:dyDescent="0.25">
      <c r="B72" t="s">
        <v>14</v>
      </c>
    </row>
    <row r="73" spans="1:30" ht="9" customHeight="1" x14ac:dyDescent="0.3">
      <c r="D73" s="19"/>
      <c r="E73" s="19"/>
      <c r="F73" s="19"/>
      <c r="G73" s="19"/>
    </row>
    <row r="74" spans="1:30" ht="18.75" hidden="1" x14ac:dyDescent="0.3">
      <c r="D74" s="19"/>
      <c r="E74" s="19"/>
      <c r="F74" s="19"/>
      <c r="G74" s="19"/>
      <c r="H74" s="19"/>
    </row>
    <row r="75" spans="1:30" hidden="1" x14ac:dyDescent="0.25"/>
    <row r="76" spans="1:30" x14ac:dyDescent="0.25">
      <c r="A76" s="91" t="s">
        <v>77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30" x14ac:dyDescent="0.25">
      <c r="A77" s="91" t="s">
        <v>76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30" ht="42" customHeight="1" x14ac:dyDescent="0.3">
      <c r="A78" s="86" t="s">
        <v>78</v>
      </c>
      <c r="B78" s="86"/>
      <c r="C78" s="86"/>
      <c r="D78" s="86"/>
      <c r="E78" s="13"/>
      <c r="F78" s="86" t="s">
        <v>79</v>
      </c>
      <c r="G78" s="87"/>
      <c r="H78" s="87"/>
      <c r="I78" s="87"/>
      <c r="J78" s="3"/>
      <c r="K78" s="67" t="s">
        <v>81</v>
      </c>
      <c r="L78" s="67"/>
      <c r="M78" s="67"/>
      <c r="N78" s="13"/>
      <c r="O78" s="88" t="s">
        <v>82</v>
      </c>
      <c r="P78" s="88"/>
      <c r="Q78" s="88"/>
      <c r="R78" s="88"/>
      <c r="S78" s="13"/>
      <c r="T78" s="13"/>
      <c r="U78" s="13"/>
      <c r="V78" s="68" t="s">
        <v>80</v>
      </c>
      <c r="W78" s="68"/>
      <c r="X78" s="23"/>
      <c r="Y78" s="69"/>
    </row>
    <row r="79" spans="1:30" ht="50.25" customHeight="1" x14ac:dyDescent="0.3">
      <c r="A79" s="11"/>
      <c r="Z79" s="23"/>
      <c r="AA79" s="29"/>
      <c r="AB79" s="29"/>
      <c r="AC79" s="29"/>
      <c r="AD79" s="29"/>
    </row>
    <row r="80" spans="1:30" ht="38.25" customHeight="1" x14ac:dyDescent="0.3">
      <c r="A80" s="11"/>
      <c r="B80" s="61"/>
      <c r="C80" s="60"/>
      <c r="D80" s="3"/>
      <c r="E80" s="3"/>
      <c r="F80" s="3"/>
      <c r="G80" s="3"/>
      <c r="H80" s="3"/>
      <c r="I80" s="3"/>
      <c r="J80" s="3"/>
      <c r="K80" s="13"/>
      <c r="L80" s="13"/>
      <c r="M80" s="3"/>
      <c r="N80" s="3"/>
      <c r="O80" s="3"/>
      <c r="P80" s="62"/>
      <c r="Q80" s="62"/>
      <c r="R80" s="62"/>
      <c r="S80" s="15"/>
      <c r="T80" s="15"/>
      <c r="U80" s="15"/>
      <c r="V80" s="15"/>
      <c r="W80" s="15"/>
      <c r="X80" s="15"/>
      <c r="Y80" s="15"/>
      <c r="Z80" s="15"/>
      <c r="AA80" s="19"/>
      <c r="AB80" s="19"/>
      <c r="AC80" s="19"/>
      <c r="AD80" s="19"/>
    </row>
    <row r="81" spans="1:30" ht="18.75" customHeight="1" x14ac:dyDescent="0.3">
      <c r="A81" s="11"/>
      <c r="B81" s="10"/>
      <c r="C81" s="3"/>
      <c r="D81" s="3"/>
      <c r="E81" s="86"/>
      <c r="F81" s="86"/>
      <c r="G81" s="2"/>
      <c r="H81" s="2"/>
      <c r="I81" s="3"/>
      <c r="J81" s="3"/>
      <c r="K81" s="3"/>
      <c r="L81" s="3"/>
      <c r="M81" s="3"/>
      <c r="N81" s="86"/>
      <c r="O81" s="103"/>
      <c r="P81" s="12"/>
      <c r="Q81" s="104"/>
      <c r="R81" s="105"/>
      <c r="S81" s="105"/>
      <c r="T81" s="105"/>
      <c r="U81" s="105"/>
      <c r="V81" s="59"/>
      <c r="W81" s="59"/>
      <c r="X81" s="19"/>
      <c r="Y81" s="19"/>
      <c r="AA81" s="19"/>
      <c r="AB81" s="19"/>
      <c r="AC81" s="19"/>
      <c r="AD81" s="19"/>
    </row>
    <row r="82" spans="1:30" ht="15.75" x14ac:dyDescent="0.25">
      <c r="A82" s="11"/>
      <c r="B82" s="10"/>
      <c r="C82" s="3"/>
      <c r="D82" s="3"/>
      <c r="E82" s="3"/>
      <c r="F82" s="3"/>
      <c r="G82" s="3"/>
      <c r="H82" s="3"/>
      <c r="I82" s="3"/>
      <c r="J82" s="86"/>
      <c r="K82" s="86"/>
      <c r="L82" s="3"/>
      <c r="M82" s="3"/>
      <c r="N82" s="3"/>
      <c r="O82" s="12"/>
      <c r="P82" s="12"/>
      <c r="Q82" s="12"/>
      <c r="R82" s="2"/>
      <c r="S82" s="2"/>
      <c r="T82" s="2"/>
      <c r="U82" s="2"/>
      <c r="V82" s="2"/>
      <c r="W82" s="2"/>
      <c r="X82" s="2"/>
      <c r="Y82" s="2"/>
    </row>
    <row r="83" spans="1:30" ht="15.75" x14ac:dyDescent="0.25">
      <c r="L83" s="3"/>
      <c r="M83" s="3"/>
      <c r="N83" s="3"/>
      <c r="O83" s="12"/>
      <c r="P83" s="12"/>
      <c r="Q83" s="12"/>
      <c r="R83" s="2"/>
      <c r="S83" s="2"/>
      <c r="T83" s="2"/>
      <c r="U83" s="2"/>
      <c r="V83" s="2"/>
      <c r="W83" s="2"/>
      <c r="X83" s="2"/>
      <c r="Y83" s="2"/>
    </row>
  </sheetData>
  <mergeCells count="71">
    <mergeCell ref="R45:S45"/>
    <mergeCell ref="J82:K82"/>
    <mergeCell ref="A76:Y76"/>
    <mergeCell ref="A77:Y77"/>
    <mergeCell ref="A78:B78"/>
    <mergeCell ref="V45:W45"/>
    <mergeCell ref="V46:V47"/>
    <mergeCell ref="W46:W47"/>
    <mergeCell ref="E81:F81"/>
    <mergeCell ref="N81:O81"/>
    <mergeCell ref="Q81:U81"/>
    <mergeCell ref="T45:U45"/>
    <mergeCell ref="R46:R47"/>
    <mergeCell ref="S46:S47"/>
    <mergeCell ref="T46:T47"/>
    <mergeCell ref="U46:U47"/>
    <mergeCell ref="P45:P47"/>
    <mergeCell ref="A45:A47"/>
    <mergeCell ref="B45:B47"/>
    <mergeCell ref="C45:D45"/>
    <mergeCell ref="E45:F45"/>
    <mergeCell ref="O45:O47"/>
    <mergeCell ref="G46:H46"/>
    <mergeCell ref="I46:J46"/>
    <mergeCell ref="K46:L46"/>
    <mergeCell ref="M46:N46"/>
    <mergeCell ref="M45:N45"/>
    <mergeCell ref="G45:H45"/>
    <mergeCell ref="I45:J45"/>
    <mergeCell ref="K45:L45"/>
    <mergeCell ref="E46:F46"/>
    <mergeCell ref="C46:D46"/>
    <mergeCell ref="A2:Y2"/>
    <mergeCell ref="A5:Y5"/>
    <mergeCell ref="A6:A8"/>
    <mergeCell ref="B6:B8"/>
    <mergeCell ref="C6:D6"/>
    <mergeCell ref="E6:F6"/>
    <mergeCell ref="G6:H6"/>
    <mergeCell ref="I6:J6"/>
    <mergeCell ref="K6:L6"/>
    <mergeCell ref="O6:O8"/>
    <mergeCell ref="P6:P8"/>
    <mergeCell ref="C7:D7"/>
    <mergeCell ref="E7:F7"/>
    <mergeCell ref="R7:R8"/>
    <mergeCell ref="U7:U8"/>
    <mergeCell ref="A3:X3"/>
    <mergeCell ref="I7:J7"/>
    <mergeCell ref="K7:L7"/>
    <mergeCell ref="C35:D35"/>
    <mergeCell ref="A31:Y31"/>
    <mergeCell ref="A32:Y32"/>
    <mergeCell ref="F35:I35"/>
    <mergeCell ref="B33:N33"/>
    <mergeCell ref="A4:U4"/>
    <mergeCell ref="V6:W6"/>
    <mergeCell ref="V7:V8"/>
    <mergeCell ref="W7:W8"/>
    <mergeCell ref="C78:D78"/>
    <mergeCell ref="F78:I78"/>
    <mergeCell ref="O78:R78"/>
    <mergeCell ref="M6:N6"/>
    <mergeCell ref="M7:N7"/>
    <mergeCell ref="R6:S6"/>
    <mergeCell ref="T6:U6"/>
    <mergeCell ref="T7:T8"/>
    <mergeCell ref="A30:Y30"/>
    <mergeCell ref="S7:S8"/>
    <mergeCell ref="O35:R35"/>
    <mergeCell ref="G7:H7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MBA-4th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SA_CCC</cp:lastModifiedBy>
  <cp:lastPrinted>2018-05-28T12:23:18Z</cp:lastPrinted>
  <dcterms:created xsi:type="dcterms:W3CDTF">2014-10-21T10:29:37Z</dcterms:created>
  <dcterms:modified xsi:type="dcterms:W3CDTF">2018-05-29T09:58:06Z</dcterms:modified>
</cp:coreProperties>
</file>