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G 2nd Sem provisional result M.Tech,M,Sc &amp; MBA May 2017\"/>
    </mc:Choice>
  </mc:AlternateContent>
  <bookViews>
    <workbookView xWindow="240" yWindow="75" windowWidth="20115" windowHeight="7995"/>
  </bookViews>
  <sheets>
    <sheet name="MBA-1st" sheetId="1" r:id="rId1"/>
  </sheets>
  <definedNames>
    <definedName name="_xlnm.Print_Area" localSheetId="0">'MBA-1st'!$A$2:$U$90</definedName>
  </definedNames>
  <calcPr calcId="152511"/>
</workbook>
</file>

<file path=xl/calcChain.xml><?xml version="1.0" encoding="utf-8"?>
<calcChain xmlns="http://schemas.openxmlformats.org/spreadsheetml/2006/main">
  <c r="P70" i="1" l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T70" i="1" l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69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9" i="1"/>
  <c r="T10" i="1"/>
  <c r="T11" i="1"/>
  <c r="T12" i="1"/>
  <c r="T13" i="1"/>
  <c r="T8" i="1"/>
  <c r="H78" i="1" l="1"/>
  <c r="N83" i="1" l="1"/>
  <c r="L83" i="1"/>
  <c r="J83" i="1"/>
  <c r="H83" i="1"/>
  <c r="F83" i="1"/>
  <c r="D83" i="1"/>
  <c r="N82" i="1"/>
  <c r="L82" i="1"/>
  <c r="J82" i="1"/>
  <c r="H82" i="1"/>
  <c r="F82" i="1"/>
  <c r="D82" i="1"/>
  <c r="N81" i="1"/>
  <c r="L81" i="1"/>
  <c r="J81" i="1"/>
  <c r="H81" i="1"/>
  <c r="F81" i="1"/>
  <c r="D81" i="1"/>
  <c r="N80" i="1"/>
  <c r="L80" i="1"/>
  <c r="J80" i="1"/>
  <c r="H80" i="1"/>
  <c r="F80" i="1"/>
  <c r="D80" i="1"/>
  <c r="N79" i="1"/>
  <c r="L79" i="1"/>
  <c r="J79" i="1"/>
  <c r="H79" i="1"/>
  <c r="F79" i="1"/>
  <c r="D79" i="1"/>
  <c r="N78" i="1"/>
  <c r="L78" i="1"/>
  <c r="J78" i="1"/>
  <c r="F78" i="1"/>
  <c r="D78" i="1"/>
  <c r="N77" i="1"/>
  <c r="L77" i="1"/>
  <c r="J77" i="1"/>
  <c r="H77" i="1"/>
  <c r="F77" i="1"/>
  <c r="D77" i="1"/>
  <c r="N76" i="1"/>
  <c r="L76" i="1"/>
  <c r="J76" i="1"/>
  <c r="H76" i="1"/>
  <c r="F76" i="1"/>
  <c r="D76" i="1"/>
  <c r="N75" i="1"/>
  <c r="L75" i="1"/>
  <c r="J75" i="1"/>
  <c r="H75" i="1"/>
  <c r="F75" i="1"/>
  <c r="D75" i="1"/>
  <c r="N74" i="1"/>
  <c r="L74" i="1"/>
  <c r="J74" i="1"/>
  <c r="H74" i="1"/>
  <c r="F74" i="1"/>
  <c r="D74" i="1"/>
  <c r="N73" i="1"/>
  <c r="L73" i="1"/>
  <c r="J73" i="1"/>
  <c r="H73" i="1"/>
  <c r="F73" i="1"/>
  <c r="D73" i="1"/>
  <c r="N72" i="1"/>
  <c r="L72" i="1"/>
  <c r="J72" i="1"/>
  <c r="H72" i="1"/>
  <c r="F72" i="1"/>
  <c r="D72" i="1"/>
  <c r="N71" i="1"/>
  <c r="L71" i="1"/>
  <c r="J71" i="1"/>
  <c r="H71" i="1"/>
  <c r="F71" i="1"/>
  <c r="D71" i="1"/>
  <c r="N70" i="1"/>
  <c r="L70" i="1"/>
  <c r="J70" i="1"/>
  <c r="H70" i="1"/>
  <c r="F70" i="1"/>
  <c r="D70" i="1"/>
  <c r="N69" i="1"/>
  <c r="L69" i="1"/>
  <c r="J69" i="1"/>
  <c r="H69" i="1"/>
  <c r="F69" i="1"/>
  <c r="D69" i="1"/>
  <c r="Q80" i="1" l="1"/>
  <c r="U80" i="1" s="1"/>
  <c r="Q75" i="1"/>
  <c r="U75" i="1" s="1"/>
  <c r="Q73" i="1"/>
  <c r="U73" i="1" s="1"/>
  <c r="Q77" i="1"/>
  <c r="U77" i="1" s="1"/>
  <c r="Q79" i="1"/>
  <c r="U79" i="1" s="1"/>
  <c r="Q72" i="1"/>
  <c r="U72" i="1" s="1"/>
  <c r="Q70" i="1"/>
  <c r="U70" i="1" s="1"/>
  <c r="P69" i="1"/>
  <c r="Q69" i="1" s="1"/>
  <c r="U69" i="1" s="1"/>
  <c r="Q71" i="1"/>
  <c r="U71" i="1" s="1"/>
  <c r="Q82" i="1"/>
  <c r="U82" i="1" s="1"/>
  <c r="Q74" i="1"/>
  <c r="U74" i="1" s="1"/>
  <c r="Q76" i="1"/>
  <c r="U76" i="1" s="1"/>
  <c r="Q78" i="1"/>
  <c r="U78" i="1" s="1"/>
  <c r="Q81" i="1"/>
  <c r="U81" i="1" s="1"/>
  <c r="Q83" i="1"/>
  <c r="U83" i="1" s="1"/>
  <c r="N36" i="1" l="1"/>
  <c r="L36" i="1"/>
  <c r="J36" i="1"/>
  <c r="H36" i="1"/>
  <c r="F36" i="1"/>
  <c r="D36" i="1"/>
  <c r="N35" i="1"/>
  <c r="L35" i="1"/>
  <c r="J35" i="1"/>
  <c r="H35" i="1"/>
  <c r="F35" i="1"/>
  <c r="D35" i="1"/>
  <c r="N34" i="1"/>
  <c r="L34" i="1"/>
  <c r="J34" i="1"/>
  <c r="H34" i="1"/>
  <c r="F34" i="1"/>
  <c r="D34" i="1"/>
  <c r="N33" i="1"/>
  <c r="L33" i="1"/>
  <c r="J33" i="1"/>
  <c r="H33" i="1"/>
  <c r="F33" i="1"/>
  <c r="D33" i="1"/>
  <c r="N32" i="1"/>
  <c r="L32" i="1"/>
  <c r="J32" i="1"/>
  <c r="H32" i="1"/>
  <c r="F32" i="1"/>
  <c r="D32" i="1"/>
  <c r="N31" i="1"/>
  <c r="L31" i="1"/>
  <c r="J31" i="1"/>
  <c r="H31" i="1"/>
  <c r="F31" i="1"/>
  <c r="D31" i="1"/>
  <c r="N30" i="1"/>
  <c r="L30" i="1"/>
  <c r="J30" i="1"/>
  <c r="H30" i="1"/>
  <c r="F30" i="1"/>
  <c r="D30" i="1"/>
  <c r="N29" i="1"/>
  <c r="L29" i="1"/>
  <c r="J29" i="1"/>
  <c r="H29" i="1"/>
  <c r="F29" i="1"/>
  <c r="D29" i="1"/>
  <c r="N28" i="1"/>
  <c r="L28" i="1"/>
  <c r="J28" i="1"/>
  <c r="H28" i="1"/>
  <c r="F28" i="1"/>
  <c r="D28" i="1"/>
  <c r="N27" i="1"/>
  <c r="L27" i="1"/>
  <c r="J27" i="1"/>
  <c r="H27" i="1"/>
  <c r="F27" i="1"/>
  <c r="D27" i="1"/>
  <c r="N26" i="1"/>
  <c r="L26" i="1"/>
  <c r="J26" i="1"/>
  <c r="H26" i="1"/>
  <c r="F26" i="1"/>
  <c r="D26" i="1"/>
  <c r="N25" i="1"/>
  <c r="L25" i="1"/>
  <c r="J25" i="1"/>
  <c r="H25" i="1"/>
  <c r="F25" i="1"/>
  <c r="D25" i="1"/>
  <c r="N24" i="1"/>
  <c r="L24" i="1"/>
  <c r="J24" i="1"/>
  <c r="H24" i="1"/>
  <c r="F24" i="1"/>
  <c r="D24" i="1"/>
  <c r="N23" i="1"/>
  <c r="L23" i="1"/>
  <c r="J23" i="1"/>
  <c r="H23" i="1"/>
  <c r="F23" i="1"/>
  <c r="D23" i="1"/>
  <c r="N22" i="1"/>
  <c r="L22" i="1"/>
  <c r="J22" i="1"/>
  <c r="H22" i="1"/>
  <c r="F22" i="1"/>
  <c r="D22" i="1"/>
  <c r="N21" i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Q31" i="1" l="1"/>
  <c r="U31" i="1" s="1"/>
  <c r="Q35" i="1"/>
  <c r="U35" i="1" s="1"/>
  <c r="Q27" i="1"/>
  <c r="U27" i="1" s="1"/>
  <c r="Q20" i="1"/>
  <c r="U20" i="1" s="1"/>
  <c r="Q28" i="1"/>
  <c r="U28" i="1" s="1"/>
  <c r="P8" i="1"/>
  <c r="Q8" i="1" s="1"/>
  <c r="U8" i="1" s="1"/>
  <c r="Q23" i="1"/>
  <c r="U23" i="1" s="1"/>
  <c r="Q16" i="1"/>
  <c r="U16" i="1" s="1"/>
  <c r="Q22" i="1"/>
  <c r="U22" i="1" s="1"/>
  <c r="Q15" i="1"/>
  <c r="U15" i="1" s="1"/>
  <c r="Q29" i="1"/>
  <c r="U29" i="1" s="1"/>
  <c r="Q33" i="1"/>
  <c r="U33" i="1" s="1"/>
  <c r="Q9" i="1"/>
  <c r="U9" i="1" s="1"/>
  <c r="Q14" i="1"/>
  <c r="U14" i="1" s="1"/>
  <c r="Q17" i="1"/>
  <c r="U17" i="1" s="1"/>
  <c r="Q30" i="1"/>
  <c r="U30" i="1" s="1"/>
  <c r="Q24" i="1"/>
  <c r="U24" i="1" s="1"/>
  <c r="Q12" i="1"/>
  <c r="U12" i="1" s="1"/>
  <c r="Q32" i="1"/>
  <c r="U32" i="1" s="1"/>
  <c r="Q11" i="1"/>
  <c r="U11" i="1" s="1"/>
  <c r="Q19" i="1"/>
  <c r="U19" i="1" s="1"/>
  <c r="Q18" i="1"/>
  <c r="U18" i="1" s="1"/>
  <c r="Q25" i="1"/>
  <c r="U25" i="1" s="1"/>
  <c r="Q36" i="1"/>
  <c r="U36" i="1" s="1"/>
  <c r="Q26" i="1"/>
  <c r="U26" i="1" s="1"/>
  <c r="Q10" i="1"/>
  <c r="U10" i="1" s="1"/>
  <c r="Q21" i="1"/>
  <c r="U21" i="1" s="1"/>
  <c r="Q34" i="1"/>
  <c r="U34" i="1" s="1"/>
  <c r="Q13" i="1"/>
  <c r="U13" i="1" s="1"/>
</calcChain>
</file>

<file path=xl/sharedStrings.xml><?xml version="1.0" encoding="utf-8"?>
<sst xmlns="http://schemas.openxmlformats.org/spreadsheetml/2006/main" count="395" uniqueCount="101">
  <si>
    <t xml:space="preserve">National Institute of Technology, Silchar </t>
  </si>
  <si>
    <t>SL. No.</t>
  </si>
  <si>
    <t>Registration no.</t>
  </si>
  <si>
    <t>TCP</t>
  </si>
  <si>
    <t xml:space="preserve"> TGP</t>
  </si>
  <si>
    <t>SPI</t>
  </si>
  <si>
    <t>T-36</t>
  </si>
  <si>
    <t xml:space="preserve">Below </t>
  </si>
  <si>
    <t>Credit</t>
  </si>
  <si>
    <t>BA-513: BUSINESS COMMUNICATION -I (AUDIT) -  NON-CREDIT PASS (NP)- ALL</t>
  </si>
  <si>
    <t>1st Tabulator</t>
  </si>
  <si>
    <t>Registrar</t>
  </si>
  <si>
    <t>Page-2</t>
  </si>
  <si>
    <t>BA-513: BUSINESS COMMUNICATION -I (AUDIT) -  NON-CREDIT FAILED (NF)- NIL</t>
  </si>
  <si>
    <t>16-50-101</t>
  </si>
  <si>
    <t>16-50-102</t>
  </si>
  <si>
    <t>16-50-103</t>
  </si>
  <si>
    <t>16-50-104</t>
  </si>
  <si>
    <t>16-50-105</t>
  </si>
  <si>
    <t>16-50-106</t>
  </si>
  <si>
    <t>16-50-107</t>
  </si>
  <si>
    <t>16-50-108</t>
  </si>
  <si>
    <t>16-50-109</t>
  </si>
  <si>
    <t>16-50-110</t>
  </si>
  <si>
    <t>16-50-111</t>
  </si>
  <si>
    <t>16-50-112</t>
  </si>
  <si>
    <t>16-50-113</t>
  </si>
  <si>
    <t>16-50-114</t>
  </si>
  <si>
    <t>16-50-116</t>
  </si>
  <si>
    <t>16-50-117</t>
  </si>
  <si>
    <t>16-50-118</t>
  </si>
  <si>
    <t>16-50-119</t>
  </si>
  <si>
    <t>16-50-120</t>
  </si>
  <si>
    <t>16-50-121</t>
  </si>
  <si>
    <t>16-50-122</t>
  </si>
  <si>
    <t>16-50-123</t>
  </si>
  <si>
    <t>16-50-124</t>
  </si>
  <si>
    <t>16-50-125</t>
  </si>
  <si>
    <t>16-50-126</t>
  </si>
  <si>
    <t>16-50-127</t>
  </si>
  <si>
    <t>16-50-128</t>
  </si>
  <si>
    <t>16-50-129</t>
  </si>
  <si>
    <t>16-50-130</t>
  </si>
  <si>
    <t>16-50-131</t>
  </si>
  <si>
    <t>16-50-132</t>
  </si>
  <si>
    <t>16-50-133</t>
  </si>
  <si>
    <t>16-50-134</t>
  </si>
  <si>
    <t>16-50-135</t>
  </si>
  <si>
    <t>16-50-136</t>
  </si>
  <si>
    <t>16-50-138</t>
  </si>
  <si>
    <t>16-50-139</t>
  </si>
  <si>
    <t>16-50-140</t>
  </si>
  <si>
    <t>16-50-141</t>
  </si>
  <si>
    <t>16-50-142</t>
  </si>
  <si>
    <t>16-50-143</t>
  </si>
  <si>
    <t>16-50-144</t>
  </si>
  <si>
    <t>16-50-145</t>
  </si>
  <si>
    <t>16-50-147</t>
  </si>
  <si>
    <t>F</t>
  </si>
  <si>
    <t xml:space="preserve">Regn </t>
  </si>
  <si>
    <t>A</t>
  </si>
  <si>
    <t>B</t>
  </si>
  <si>
    <t>C</t>
  </si>
  <si>
    <t>D</t>
  </si>
  <si>
    <t>E</t>
  </si>
  <si>
    <t xml:space="preserve">Name </t>
  </si>
  <si>
    <t>2nd Semester MS(MBA) Tabulation sheet,  MAY, 2017</t>
  </si>
  <si>
    <t>BA 502</t>
  </si>
  <si>
    <t>Business Research Metods</t>
  </si>
  <si>
    <t>BA 504</t>
  </si>
  <si>
    <t>Production &amp; Operation Mgt.</t>
  </si>
  <si>
    <t>BA 506</t>
  </si>
  <si>
    <t>Financial Management</t>
  </si>
  <si>
    <t>BA-508</t>
  </si>
  <si>
    <t>Economics &amp; legal Enivr.</t>
  </si>
  <si>
    <t>BA-510</t>
  </si>
  <si>
    <t>Management Information System</t>
  </si>
  <si>
    <t>BA-512</t>
  </si>
  <si>
    <t>Strategic Mgt.</t>
  </si>
  <si>
    <t>TGP</t>
  </si>
  <si>
    <t>2nd sem</t>
  </si>
  <si>
    <t>1st TCP</t>
  </si>
  <si>
    <t>1st TGP</t>
  </si>
  <si>
    <t>CPI               2nd Sem</t>
  </si>
  <si>
    <t>2nd Sem</t>
  </si>
  <si>
    <r>
      <t xml:space="preserve">2nd Sem </t>
    </r>
    <r>
      <rPr>
        <b/>
        <sz val="14"/>
        <rFont val="Arial"/>
        <family val="2"/>
      </rPr>
      <t>CPI</t>
    </r>
  </si>
  <si>
    <t>CPI</t>
  </si>
  <si>
    <t>BA-513: BUSINESS COMMUNICATION -I (AUDIT) -  NON-CREDIT FAILED (NF)- Nil  (Failed)</t>
  </si>
  <si>
    <t>CC</t>
  </si>
  <si>
    <t>AB</t>
  </si>
  <si>
    <t>AA</t>
  </si>
  <si>
    <t>BB</t>
  </si>
  <si>
    <t>BC</t>
  </si>
  <si>
    <t>CD</t>
  </si>
  <si>
    <t>DD</t>
  </si>
  <si>
    <t xml:space="preserve">                     2nd Tabulator</t>
  </si>
  <si>
    <t>Page -2  MBA 2nd sem.</t>
  </si>
  <si>
    <t>Business Research Methods</t>
  </si>
  <si>
    <t>Asstt.Registrar (Acad)</t>
  </si>
  <si>
    <t>Dean  (Acad)</t>
  </si>
  <si>
    <t>Dean (Acad)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</si>
</sst>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4"/>
      <name val="Verdan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b/>
      <sz val="14"/>
      <name val="Arial"/>
      <family val="2"/>
    </font>
    <font>
      <b/>
      <sz val="1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6" fillId="0" borderId="0" xfId="0" applyFont="1"/>
    <xf numFmtId="0" fontId="6" fillId="0" borderId="0" xfId="0" applyFont="1" applyBorder="1" applyAlignment="1"/>
    <xf numFmtId="0" fontId="0" fillId="0" borderId="0" xfId="0" applyBorder="1" applyAlignment="1"/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Fill="1"/>
    <xf numFmtId="0" fontId="9" fillId="0" borderId="0" xfId="0" applyFont="1" applyBorder="1" applyAlignment="1">
      <alignment vertical="top"/>
    </xf>
    <xf numFmtId="0" fontId="0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2" fillId="0" borderId="0" xfId="0" applyFont="1"/>
    <xf numFmtId="0" fontId="11" fillId="0" borderId="0" xfId="0" applyFont="1"/>
    <xf numFmtId="0" fontId="5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/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/>
    <xf numFmtId="0" fontId="20" fillId="0" borderId="2" xfId="0" applyFont="1" applyBorder="1" applyAlignment="1"/>
    <xf numFmtId="0" fontId="18" fillId="0" borderId="2" xfId="0" applyNumberFormat="1" applyFont="1" applyFill="1" applyBorder="1" applyAlignment="1">
      <alignment horizontal="center" vertical="center"/>
    </xf>
    <xf numFmtId="0" fontId="21" fillId="0" borderId="3" xfId="0" applyFont="1" applyBorder="1"/>
    <xf numFmtId="0" fontId="21" fillId="0" borderId="4" xfId="0" applyFont="1" applyBorder="1"/>
    <xf numFmtId="0" fontId="22" fillId="0" borderId="4" xfId="0" applyFont="1" applyBorder="1"/>
    <xf numFmtId="0" fontId="21" fillId="0" borderId="5" xfId="0" applyFont="1" applyBorder="1"/>
    <xf numFmtId="0" fontId="10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/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abSelected="1" view="pageBreakPreview" topLeftCell="B32" zoomScale="73" zoomScaleNormal="55" zoomScaleSheetLayoutView="73" workbookViewId="0">
      <selection activeCell="R45" sqref="R45"/>
    </sheetView>
  </sheetViews>
  <sheetFormatPr defaultRowHeight="15" x14ac:dyDescent="0.25"/>
  <cols>
    <col min="1" max="1" width="8.42578125" customWidth="1"/>
    <col min="2" max="2" width="18.28515625" customWidth="1"/>
    <col min="3" max="3" width="11.140625" customWidth="1"/>
    <col min="4" max="4" width="9.7109375" customWidth="1"/>
    <col min="5" max="5" width="9.85546875" customWidth="1"/>
    <col min="6" max="6" width="10" customWidth="1"/>
    <col min="7" max="7" width="10.7109375" customWidth="1"/>
    <col min="8" max="8" width="9.28515625" customWidth="1"/>
    <col min="9" max="9" width="10.5703125" customWidth="1"/>
    <col min="10" max="10" width="10.7109375" customWidth="1"/>
    <col min="11" max="11" width="11.42578125" customWidth="1"/>
    <col min="12" max="12" width="11" customWidth="1"/>
    <col min="13" max="13" width="11.7109375" customWidth="1"/>
    <col min="14" max="14" width="11.28515625" customWidth="1"/>
    <col min="15" max="15" width="10.7109375" customWidth="1"/>
    <col min="16" max="16" width="10" customWidth="1"/>
    <col min="17" max="17" width="13.140625" customWidth="1"/>
    <col min="18" max="18" width="10" customWidth="1"/>
    <col min="19" max="19" width="10.140625" customWidth="1"/>
    <col min="20" max="20" width="10.42578125" customWidth="1"/>
    <col min="22" max="22" width="0.140625" customWidth="1"/>
  </cols>
  <sheetData>
    <row r="1" spans="1:22" x14ac:dyDescent="0.25">
      <c r="B1" t="s">
        <v>59</v>
      </c>
      <c r="C1" t="s">
        <v>60</v>
      </c>
      <c r="E1" t="s">
        <v>61</v>
      </c>
      <c r="G1" t="s">
        <v>62</v>
      </c>
      <c r="I1" t="s">
        <v>63</v>
      </c>
      <c r="K1" t="s">
        <v>64</v>
      </c>
      <c r="M1" t="s">
        <v>58</v>
      </c>
      <c r="Q1" t="s">
        <v>5</v>
      </c>
      <c r="V1" t="s">
        <v>65</v>
      </c>
    </row>
    <row r="2" spans="1:22" ht="20.25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2" ht="20.25" x14ac:dyDescent="0.3">
      <c r="A3" s="71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2" ht="18.75" hidden="1" x14ac:dyDescent="0.2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2" ht="15" customHeight="1" x14ac:dyDescent="0.25">
      <c r="A5" s="68" t="s">
        <v>1</v>
      </c>
      <c r="B5" s="65" t="s">
        <v>2</v>
      </c>
      <c r="C5" s="65" t="s">
        <v>67</v>
      </c>
      <c r="D5" s="65"/>
      <c r="E5" s="65" t="s">
        <v>69</v>
      </c>
      <c r="F5" s="65"/>
      <c r="G5" s="65" t="s">
        <v>71</v>
      </c>
      <c r="H5" s="65"/>
      <c r="I5" s="65" t="s">
        <v>73</v>
      </c>
      <c r="J5" s="65"/>
      <c r="K5" s="65" t="s">
        <v>75</v>
      </c>
      <c r="L5" s="65"/>
      <c r="M5" s="65" t="s">
        <v>77</v>
      </c>
      <c r="N5" s="65"/>
      <c r="O5" s="68" t="s">
        <v>3</v>
      </c>
      <c r="P5" s="68" t="s">
        <v>4</v>
      </c>
      <c r="Q5" s="22" t="s">
        <v>80</v>
      </c>
      <c r="R5" s="75" t="s">
        <v>81</v>
      </c>
      <c r="S5" s="75" t="s">
        <v>82</v>
      </c>
      <c r="T5" s="78" t="s">
        <v>83</v>
      </c>
      <c r="U5" s="23" t="s">
        <v>86</v>
      </c>
    </row>
    <row r="6" spans="1:22" ht="31.5" customHeight="1" x14ac:dyDescent="0.25">
      <c r="A6" s="68"/>
      <c r="B6" s="68"/>
      <c r="C6" s="73" t="s">
        <v>97</v>
      </c>
      <c r="D6" s="74"/>
      <c r="E6" s="69" t="s">
        <v>70</v>
      </c>
      <c r="F6" s="69"/>
      <c r="G6" s="69" t="s">
        <v>72</v>
      </c>
      <c r="H6" s="69"/>
      <c r="I6" s="69" t="s">
        <v>74</v>
      </c>
      <c r="J6" s="69"/>
      <c r="K6" s="69" t="s">
        <v>76</v>
      </c>
      <c r="L6" s="69"/>
      <c r="M6" s="65" t="s">
        <v>78</v>
      </c>
      <c r="N6" s="65"/>
      <c r="O6" s="68"/>
      <c r="P6" s="68"/>
      <c r="Q6" s="23" t="s">
        <v>6</v>
      </c>
      <c r="R6" s="76"/>
      <c r="S6" s="76"/>
      <c r="T6" s="79"/>
      <c r="U6" s="23" t="s">
        <v>7</v>
      </c>
    </row>
    <row r="7" spans="1:22" ht="14.25" customHeight="1" thickBot="1" x14ac:dyDescent="0.3">
      <c r="A7" s="68"/>
      <c r="B7" s="68"/>
      <c r="C7" s="17" t="s">
        <v>8</v>
      </c>
      <c r="D7" s="17">
        <v>6</v>
      </c>
      <c r="E7" s="17" t="s">
        <v>8</v>
      </c>
      <c r="F7" s="17">
        <v>6</v>
      </c>
      <c r="G7" s="17" t="s">
        <v>8</v>
      </c>
      <c r="H7" s="17">
        <v>6</v>
      </c>
      <c r="I7" s="17" t="s">
        <v>8</v>
      </c>
      <c r="J7" s="17">
        <v>6</v>
      </c>
      <c r="K7" s="17" t="s">
        <v>8</v>
      </c>
      <c r="L7" s="17">
        <v>6</v>
      </c>
      <c r="M7" s="17" t="s">
        <v>8</v>
      </c>
      <c r="N7" s="17">
        <v>6</v>
      </c>
      <c r="O7" s="68"/>
      <c r="P7" s="68"/>
      <c r="Q7" s="24" t="s">
        <v>5</v>
      </c>
      <c r="R7" s="77"/>
      <c r="S7" s="77"/>
      <c r="T7" s="80"/>
      <c r="U7" s="24">
        <v>5</v>
      </c>
    </row>
    <row r="8" spans="1:22" ht="18.75" x14ac:dyDescent="0.25">
      <c r="A8" s="25">
        <v>1</v>
      </c>
      <c r="B8" s="26" t="s">
        <v>14</v>
      </c>
      <c r="C8" s="27" t="s">
        <v>88</v>
      </c>
      <c r="D8" s="25">
        <f>IF(C8="AA",10, IF(C8="AB",9, IF(C8="BB",8, IF(C8="BC",7,IF(C8="CC",6, IF(C8="CD",5, IF(C8="DD",4,IF(C8="F",0))))))))</f>
        <v>6</v>
      </c>
      <c r="E8" s="25" t="s">
        <v>88</v>
      </c>
      <c r="F8" s="25">
        <f t="shared" ref="F8:F36" si="0">IF(E8="AA",10, IF(E8="AB",9, IF(E8="BB",8, IF(E8="BC",7,IF(E8="CC",6, IF(E8="CD",5, IF(E8="DD",4,IF(E8="F",0))))))))</f>
        <v>6</v>
      </c>
      <c r="G8" s="25" t="s">
        <v>93</v>
      </c>
      <c r="H8" s="25">
        <f t="shared" ref="H8:H36" si="1">IF(G8="AA",10, IF(G8="AB",9, IF(G8="BB",8, IF(G8="BC",7,IF(G8="CC",6, IF(G8="CD",5, IF(G8="DD",4,IF(G8="F",0))))))))</f>
        <v>5</v>
      </c>
      <c r="I8" s="25" t="s">
        <v>92</v>
      </c>
      <c r="J8" s="25">
        <f t="shared" ref="J8:J36" si="2">IF(I8="AA",10, IF(I8="AB",9, IF(I8="BB",8, IF(I8="BC",7,IF(I8="CC",6, IF(I8="CD",5, IF(I8="DD",4,IF(I8="F",0))))))))</f>
        <v>7</v>
      </c>
      <c r="K8" s="25" t="s">
        <v>91</v>
      </c>
      <c r="L8" s="25">
        <f t="shared" ref="L8:L36" si="3">IF(K8="AA",10, IF(K8="AB",9, IF(K8="BB",8, IF(K8="BC",7,IF(K8="CC",6, IF(K8="CD",5, IF(K8="DD",4,IF(K8="F",0))))))))</f>
        <v>8</v>
      </c>
      <c r="M8" s="25" t="s">
        <v>91</v>
      </c>
      <c r="N8" s="25">
        <f t="shared" ref="N8:N36" si="4">IF(M8="AA",10, IF(M8="AB",9, IF(M8="BB",8, IF(M8="BC",7,IF(M8="CC",6, IF(M8="CD",5, IF(M8="DD",4,IF(M8="F",0))))))))</f>
        <v>8</v>
      </c>
      <c r="O8" s="25">
        <v>36</v>
      </c>
      <c r="P8" s="25">
        <f t="shared" ref="P8:P36" si="5">(D8*6+F8*6+H8*6+J8*6+L8*6+N8*6)</f>
        <v>240</v>
      </c>
      <c r="Q8" s="28">
        <f t="shared" ref="Q8:Q36" si="6">P8/O8</f>
        <v>6.666666666666667</v>
      </c>
      <c r="R8" s="25">
        <v>36</v>
      </c>
      <c r="S8" s="52">
        <v>234</v>
      </c>
      <c r="T8" s="28">
        <f>(P8+S8)/(O8+R8)</f>
        <v>6.583333333333333</v>
      </c>
      <c r="U8" s="29" t="str">
        <f>IF(Q8&lt;5,"***","-")</f>
        <v>-</v>
      </c>
      <c r="V8" s="41"/>
    </row>
    <row r="9" spans="1:22" s="11" customFormat="1" ht="18.75" x14ac:dyDescent="0.25">
      <c r="A9" s="25">
        <v>2</v>
      </c>
      <c r="B9" s="26" t="s">
        <v>15</v>
      </c>
      <c r="C9" s="27" t="s">
        <v>89</v>
      </c>
      <c r="D9" s="25">
        <f t="shared" ref="D9:D36" si="7">IF(C9="AA",10, IF(C9="AB",9, IF(C9="BB",8, IF(C9="BC",7,IF(C9="CC",6, IF(C9="CD",5, IF(C9="DD",4,IF(C9="F",0))))))))</f>
        <v>9</v>
      </c>
      <c r="E9" s="25" t="s">
        <v>89</v>
      </c>
      <c r="F9" s="25">
        <f t="shared" si="0"/>
        <v>9</v>
      </c>
      <c r="G9" s="25" t="s">
        <v>89</v>
      </c>
      <c r="H9" s="25">
        <f t="shared" si="1"/>
        <v>9</v>
      </c>
      <c r="I9" s="25" t="s">
        <v>90</v>
      </c>
      <c r="J9" s="25">
        <f t="shared" si="2"/>
        <v>10</v>
      </c>
      <c r="K9" s="25" t="s">
        <v>90</v>
      </c>
      <c r="L9" s="25">
        <f t="shared" si="3"/>
        <v>10</v>
      </c>
      <c r="M9" s="25" t="s">
        <v>90</v>
      </c>
      <c r="N9" s="25">
        <f t="shared" si="4"/>
        <v>10</v>
      </c>
      <c r="O9" s="25">
        <v>36</v>
      </c>
      <c r="P9" s="25">
        <f t="shared" si="5"/>
        <v>342</v>
      </c>
      <c r="Q9" s="28">
        <f t="shared" si="6"/>
        <v>9.5</v>
      </c>
      <c r="R9" s="25">
        <v>36</v>
      </c>
      <c r="S9" s="52">
        <v>312</v>
      </c>
      <c r="T9" s="28">
        <f t="shared" ref="T9:T36" si="8">(P9+S9)/(O9+R9)</f>
        <v>9.0833333333333339</v>
      </c>
      <c r="U9" s="29" t="str">
        <f t="shared" ref="U9:U36" si="9">IF(Q9&lt;5,"***","-")</f>
        <v>-</v>
      </c>
      <c r="V9" s="42"/>
    </row>
    <row r="10" spans="1:22" ht="18.75" x14ac:dyDescent="0.25">
      <c r="A10" s="25">
        <v>3</v>
      </c>
      <c r="B10" s="26" t="s">
        <v>16</v>
      </c>
      <c r="C10" s="27" t="s">
        <v>92</v>
      </c>
      <c r="D10" s="25">
        <f t="shared" si="7"/>
        <v>7</v>
      </c>
      <c r="E10" s="25" t="s">
        <v>89</v>
      </c>
      <c r="F10" s="25">
        <f t="shared" si="0"/>
        <v>9</v>
      </c>
      <c r="G10" s="25" t="s">
        <v>89</v>
      </c>
      <c r="H10" s="25">
        <f t="shared" si="1"/>
        <v>9</v>
      </c>
      <c r="I10" s="25" t="s">
        <v>92</v>
      </c>
      <c r="J10" s="25">
        <f t="shared" si="2"/>
        <v>7</v>
      </c>
      <c r="K10" s="25" t="s">
        <v>91</v>
      </c>
      <c r="L10" s="25">
        <f t="shared" si="3"/>
        <v>8</v>
      </c>
      <c r="M10" s="25" t="s">
        <v>89</v>
      </c>
      <c r="N10" s="25">
        <f t="shared" si="4"/>
        <v>9</v>
      </c>
      <c r="O10" s="25">
        <v>36</v>
      </c>
      <c r="P10" s="25">
        <f t="shared" si="5"/>
        <v>294</v>
      </c>
      <c r="Q10" s="28">
        <f t="shared" si="6"/>
        <v>8.1666666666666661</v>
      </c>
      <c r="R10" s="25">
        <v>36</v>
      </c>
      <c r="S10" s="52">
        <v>234</v>
      </c>
      <c r="T10" s="28">
        <f t="shared" si="8"/>
        <v>7.333333333333333</v>
      </c>
      <c r="U10" s="29" t="str">
        <f t="shared" si="9"/>
        <v>-</v>
      </c>
      <c r="V10" s="42"/>
    </row>
    <row r="11" spans="1:22" ht="18.75" x14ac:dyDescent="0.25">
      <c r="A11" s="25">
        <v>4</v>
      </c>
      <c r="B11" s="26" t="s">
        <v>17</v>
      </c>
      <c r="C11" s="27" t="s">
        <v>91</v>
      </c>
      <c r="D11" s="25">
        <f t="shared" si="7"/>
        <v>8</v>
      </c>
      <c r="E11" s="25" t="s">
        <v>90</v>
      </c>
      <c r="F11" s="25">
        <f t="shared" si="0"/>
        <v>10</v>
      </c>
      <c r="G11" s="25" t="s">
        <v>90</v>
      </c>
      <c r="H11" s="25">
        <f t="shared" si="1"/>
        <v>10</v>
      </c>
      <c r="I11" s="25" t="s">
        <v>92</v>
      </c>
      <c r="J11" s="25">
        <f t="shared" si="2"/>
        <v>7</v>
      </c>
      <c r="K11" s="25" t="s">
        <v>89</v>
      </c>
      <c r="L11" s="25">
        <f t="shared" si="3"/>
        <v>9</v>
      </c>
      <c r="M11" s="25" t="s">
        <v>89</v>
      </c>
      <c r="N11" s="25">
        <f t="shared" si="4"/>
        <v>9</v>
      </c>
      <c r="O11" s="25">
        <v>36</v>
      </c>
      <c r="P11" s="25">
        <f t="shared" si="5"/>
        <v>318</v>
      </c>
      <c r="Q11" s="28">
        <f t="shared" si="6"/>
        <v>8.8333333333333339</v>
      </c>
      <c r="R11" s="25">
        <v>36</v>
      </c>
      <c r="S11" s="52">
        <v>300</v>
      </c>
      <c r="T11" s="28">
        <f t="shared" si="8"/>
        <v>8.5833333333333339</v>
      </c>
      <c r="U11" s="29" t="str">
        <f t="shared" si="9"/>
        <v>-</v>
      </c>
      <c r="V11" s="42"/>
    </row>
    <row r="12" spans="1:22" ht="18.75" x14ac:dyDescent="0.25">
      <c r="A12" s="25">
        <v>5</v>
      </c>
      <c r="B12" s="26" t="s">
        <v>18</v>
      </c>
      <c r="C12" s="27" t="s">
        <v>88</v>
      </c>
      <c r="D12" s="25">
        <f t="shared" si="7"/>
        <v>6</v>
      </c>
      <c r="E12" s="25" t="s">
        <v>91</v>
      </c>
      <c r="F12" s="25">
        <f t="shared" si="0"/>
        <v>8</v>
      </c>
      <c r="G12" s="25" t="s">
        <v>94</v>
      </c>
      <c r="H12" s="25">
        <f t="shared" si="1"/>
        <v>4</v>
      </c>
      <c r="I12" s="25" t="s">
        <v>92</v>
      </c>
      <c r="J12" s="25">
        <f t="shared" si="2"/>
        <v>7</v>
      </c>
      <c r="K12" s="25" t="s">
        <v>90</v>
      </c>
      <c r="L12" s="25">
        <f t="shared" si="3"/>
        <v>10</v>
      </c>
      <c r="M12" s="25" t="s">
        <v>91</v>
      </c>
      <c r="N12" s="25">
        <f t="shared" si="4"/>
        <v>8</v>
      </c>
      <c r="O12" s="25">
        <v>36</v>
      </c>
      <c r="P12" s="25">
        <f t="shared" si="5"/>
        <v>258</v>
      </c>
      <c r="Q12" s="28">
        <f t="shared" si="6"/>
        <v>7.166666666666667</v>
      </c>
      <c r="R12" s="25">
        <v>36</v>
      </c>
      <c r="S12" s="52">
        <v>252</v>
      </c>
      <c r="T12" s="28">
        <f t="shared" si="8"/>
        <v>7.083333333333333</v>
      </c>
      <c r="U12" s="29" t="str">
        <f t="shared" si="9"/>
        <v>-</v>
      </c>
      <c r="V12" s="42"/>
    </row>
    <row r="13" spans="1:22" s="14" customFormat="1" ht="18.75" x14ac:dyDescent="0.25">
      <c r="A13" s="25">
        <v>6</v>
      </c>
      <c r="B13" s="26" t="s">
        <v>19</v>
      </c>
      <c r="C13" s="27" t="s">
        <v>91</v>
      </c>
      <c r="D13" s="25">
        <f t="shared" si="7"/>
        <v>8</v>
      </c>
      <c r="E13" s="25" t="s">
        <v>92</v>
      </c>
      <c r="F13" s="25">
        <f t="shared" si="0"/>
        <v>7</v>
      </c>
      <c r="G13" s="25" t="s">
        <v>88</v>
      </c>
      <c r="H13" s="25">
        <f t="shared" si="1"/>
        <v>6</v>
      </c>
      <c r="I13" s="25" t="s">
        <v>89</v>
      </c>
      <c r="J13" s="25">
        <f t="shared" si="2"/>
        <v>9</v>
      </c>
      <c r="K13" s="25" t="s">
        <v>89</v>
      </c>
      <c r="L13" s="25">
        <f t="shared" si="3"/>
        <v>9</v>
      </c>
      <c r="M13" s="25" t="s">
        <v>90</v>
      </c>
      <c r="N13" s="25">
        <f t="shared" si="4"/>
        <v>10</v>
      </c>
      <c r="O13" s="25">
        <v>36</v>
      </c>
      <c r="P13" s="25">
        <f t="shared" si="5"/>
        <v>294</v>
      </c>
      <c r="Q13" s="28">
        <f t="shared" si="6"/>
        <v>8.1666666666666661</v>
      </c>
      <c r="R13" s="25">
        <v>36</v>
      </c>
      <c r="S13" s="52">
        <v>276</v>
      </c>
      <c r="T13" s="28">
        <f t="shared" si="8"/>
        <v>7.916666666666667</v>
      </c>
      <c r="U13" s="29" t="str">
        <f t="shared" si="9"/>
        <v>-</v>
      </c>
      <c r="V13" s="42"/>
    </row>
    <row r="14" spans="1:22" ht="18.75" x14ac:dyDescent="0.25">
      <c r="A14" s="25">
        <v>7</v>
      </c>
      <c r="B14" s="26" t="s">
        <v>20</v>
      </c>
      <c r="C14" s="27" t="s">
        <v>90</v>
      </c>
      <c r="D14" s="25">
        <f t="shared" si="7"/>
        <v>10</v>
      </c>
      <c r="E14" s="25" t="s">
        <v>89</v>
      </c>
      <c r="F14" s="25">
        <f t="shared" si="0"/>
        <v>9</v>
      </c>
      <c r="G14" s="25" t="s">
        <v>91</v>
      </c>
      <c r="H14" s="25">
        <f t="shared" si="1"/>
        <v>8</v>
      </c>
      <c r="I14" s="25" t="s">
        <v>90</v>
      </c>
      <c r="J14" s="25">
        <f t="shared" si="2"/>
        <v>10</v>
      </c>
      <c r="K14" s="25" t="s">
        <v>90</v>
      </c>
      <c r="L14" s="25">
        <f t="shared" si="3"/>
        <v>10</v>
      </c>
      <c r="M14" s="25" t="s">
        <v>90</v>
      </c>
      <c r="N14" s="25">
        <f t="shared" si="4"/>
        <v>10</v>
      </c>
      <c r="O14" s="25">
        <v>36</v>
      </c>
      <c r="P14" s="25">
        <f t="shared" si="5"/>
        <v>342</v>
      </c>
      <c r="Q14" s="28">
        <f t="shared" si="6"/>
        <v>9.5</v>
      </c>
      <c r="R14" s="25">
        <v>36</v>
      </c>
      <c r="S14" s="52">
        <v>318</v>
      </c>
      <c r="T14" s="28">
        <f t="shared" si="8"/>
        <v>9.1666666666666661</v>
      </c>
      <c r="U14" s="29" t="str">
        <f t="shared" si="9"/>
        <v>-</v>
      </c>
      <c r="V14" s="42"/>
    </row>
    <row r="15" spans="1:22" ht="18.75" x14ac:dyDescent="0.25">
      <c r="A15" s="25">
        <v>8</v>
      </c>
      <c r="B15" s="26" t="s">
        <v>21</v>
      </c>
      <c r="C15" s="27" t="s">
        <v>89</v>
      </c>
      <c r="D15" s="25">
        <f t="shared" si="7"/>
        <v>9</v>
      </c>
      <c r="E15" s="25" t="s">
        <v>89</v>
      </c>
      <c r="F15" s="25">
        <f t="shared" si="0"/>
        <v>9</v>
      </c>
      <c r="G15" s="25" t="s">
        <v>91</v>
      </c>
      <c r="H15" s="25">
        <f t="shared" si="1"/>
        <v>8</v>
      </c>
      <c r="I15" s="25" t="s">
        <v>91</v>
      </c>
      <c r="J15" s="25">
        <f t="shared" si="2"/>
        <v>8</v>
      </c>
      <c r="K15" s="25" t="s">
        <v>90</v>
      </c>
      <c r="L15" s="25">
        <f t="shared" si="3"/>
        <v>10</v>
      </c>
      <c r="M15" s="25" t="s">
        <v>89</v>
      </c>
      <c r="N15" s="25">
        <f t="shared" si="4"/>
        <v>9</v>
      </c>
      <c r="O15" s="25">
        <v>36</v>
      </c>
      <c r="P15" s="25">
        <f t="shared" si="5"/>
        <v>318</v>
      </c>
      <c r="Q15" s="28">
        <f t="shared" si="6"/>
        <v>8.8333333333333339</v>
      </c>
      <c r="R15" s="25">
        <v>36</v>
      </c>
      <c r="S15" s="52">
        <v>288</v>
      </c>
      <c r="T15" s="28">
        <f t="shared" si="8"/>
        <v>8.4166666666666661</v>
      </c>
      <c r="U15" s="29" t="str">
        <f t="shared" si="9"/>
        <v>-</v>
      </c>
      <c r="V15" s="42"/>
    </row>
    <row r="16" spans="1:22" s="9" customFormat="1" ht="18.75" x14ac:dyDescent="0.25">
      <c r="A16" s="25">
        <v>9</v>
      </c>
      <c r="B16" s="26" t="s">
        <v>22</v>
      </c>
      <c r="C16" s="27" t="s">
        <v>88</v>
      </c>
      <c r="D16" s="25">
        <f t="shared" si="7"/>
        <v>6</v>
      </c>
      <c r="E16" s="25" t="s">
        <v>91</v>
      </c>
      <c r="F16" s="25">
        <f t="shared" si="0"/>
        <v>8</v>
      </c>
      <c r="G16" s="25" t="s">
        <v>88</v>
      </c>
      <c r="H16" s="25">
        <f t="shared" si="1"/>
        <v>6</v>
      </c>
      <c r="I16" s="25" t="s">
        <v>91</v>
      </c>
      <c r="J16" s="25">
        <f t="shared" si="2"/>
        <v>8</v>
      </c>
      <c r="K16" s="25" t="s">
        <v>89</v>
      </c>
      <c r="L16" s="25">
        <f t="shared" si="3"/>
        <v>9</v>
      </c>
      <c r="M16" s="25" t="s">
        <v>91</v>
      </c>
      <c r="N16" s="25">
        <f t="shared" si="4"/>
        <v>8</v>
      </c>
      <c r="O16" s="25">
        <v>36</v>
      </c>
      <c r="P16" s="25">
        <f t="shared" si="5"/>
        <v>270</v>
      </c>
      <c r="Q16" s="28">
        <f t="shared" si="6"/>
        <v>7.5</v>
      </c>
      <c r="R16" s="25">
        <v>36</v>
      </c>
      <c r="S16" s="52">
        <v>264</v>
      </c>
      <c r="T16" s="28">
        <f t="shared" si="8"/>
        <v>7.416666666666667</v>
      </c>
      <c r="U16" s="29" t="str">
        <f t="shared" si="9"/>
        <v>-</v>
      </c>
      <c r="V16" s="42"/>
    </row>
    <row r="17" spans="1:22" ht="18.75" x14ac:dyDescent="0.25">
      <c r="A17" s="25">
        <v>10</v>
      </c>
      <c r="B17" s="26" t="s">
        <v>23</v>
      </c>
      <c r="C17" s="27" t="s">
        <v>92</v>
      </c>
      <c r="D17" s="25">
        <f t="shared" si="7"/>
        <v>7</v>
      </c>
      <c r="E17" s="25" t="s">
        <v>93</v>
      </c>
      <c r="F17" s="25">
        <f t="shared" si="0"/>
        <v>5</v>
      </c>
      <c r="G17" s="25" t="s">
        <v>88</v>
      </c>
      <c r="H17" s="25">
        <f t="shared" si="1"/>
        <v>6</v>
      </c>
      <c r="I17" s="25" t="s">
        <v>88</v>
      </c>
      <c r="J17" s="25">
        <f t="shared" si="2"/>
        <v>6</v>
      </c>
      <c r="K17" s="25" t="s">
        <v>91</v>
      </c>
      <c r="L17" s="25">
        <f t="shared" si="3"/>
        <v>8</v>
      </c>
      <c r="M17" s="25" t="s">
        <v>92</v>
      </c>
      <c r="N17" s="25">
        <f t="shared" si="4"/>
        <v>7</v>
      </c>
      <c r="O17" s="25">
        <v>36</v>
      </c>
      <c r="P17" s="25">
        <f t="shared" si="5"/>
        <v>234</v>
      </c>
      <c r="Q17" s="28">
        <f t="shared" si="6"/>
        <v>6.5</v>
      </c>
      <c r="R17" s="25">
        <v>36</v>
      </c>
      <c r="S17" s="52">
        <v>198</v>
      </c>
      <c r="T17" s="28">
        <f t="shared" si="8"/>
        <v>6</v>
      </c>
      <c r="U17" s="29" t="str">
        <f t="shared" si="9"/>
        <v>-</v>
      </c>
      <c r="V17" s="42"/>
    </row>
    <row r="18" spans="1:22" ht="18.75" x14ac:dyDescent="0.25">
      <c r="A18" s="25">
        <v>11</v>
      </c>
      <c r="B18" s="26" t="s">
        <v>24</v>
      </c>
      <c r="C18" s="27" t="s">
        <v>91</v>
      </c>
      <c r="D18" s="25">
        <f t="shared" si="7"/>
        <v>8</v>
      </c>
      <c r="E18" s="25" t="s">
        <v>89</v>
      </c>
      <c r="F18" s="25">
        <f t="shared" si="0"/>
        <v>9</v>
      </c>
      <c r="G18" s="25" t="s">
        <v>88</v>
      </c>
      <c r="H18" s="25">
        <f t="shared" si="1"/>
        <v>6</v>
      </c>
      <c r="I18" s="25" t="s">
        <v>89</v>
      </c>
      <c r="J18" s="25">
        <f t="shared" si="2"/>
        <v>9</v>
      </c>
      <c r="K18" s="25" t="s">
        <v>89</v>
      </c>
      <c r="L18" s="25">
        <f t="shared" si="3"/>
        <v>9</v>
      </c>
      <c r="M18" s="25" t="s">
        <v>90</v>
      </c>
      <c r="N18" s="25">
        <f t="shared" si="4"/>
        <v>10</v>
      </c>
      <c r="O18" s="25">
        <v>36</v>
      </c>
      <c r="P18" s="25">
        <f t="shared" si="5"/>
        <v>306</v>
      </c>
      <c r="Q18" s="28">
        <f t="shared" si="6"/>
        <v>8.5</v>
      </c>
      <c r="R18" s="25">
        <v>36</v>
      </c>
      <c r="S18" s="52">
        <v>300</v>
      </c>
      <c r="T18" s="28">
        <f t="shared" si="8"/>
        <v>8.4166666666666661</v>
      </c>
      <c r="U18" s="29" t="str">
        <f t="shared" si="9"/>
        <v>-</v>
      </c>
      <c r="V18" s="42"/>
    </row>
    <row r="19" spans="1:22" ht="18.75" x14ac:dyDescent="0.25">
      <c r="A19" s="25">
        <v>12</v>
      </c>
      <c r="B19" s="26" t="s">
        <v>25</v>
      </c>
      <c r="C19" s="27" t="s">
        <v>88</v>
      </c>
      <c r="D19" s="25">
        <f t="shared" si="7"/>
        <v>6</v>
      </c>
      <c r="E19" s="25" t="s">
        <v>93</v>
      </c>
      <c r="F19" s="25">
        <f t="shared" si="0"/>
        <v>5</v>
      </c>
      <c r="G19" s="25" t="s">
        <v>93</v>
      </c>
      <c r="H19" s="25">
        <f t="shared" si="1"/>
        <v>5</v>
      </c>
      <c r="I19" s="25" t="s">
        <v>92</v>
      </c>
      <c r="J19" s="25">
        <f t="shared" si="2"/>
        <v>7</v>
      </c>
      <c r="K19" s="25" t="s">
        <v>91</v>
      </c>
      <c r="L19" s="25">
        <f t="shared" si="3"/>
        <v>8</v>
      </c>
      <c r="M19" s="25" t="s">
        <v>89</v>
      </c>
      <c r="N19" s="25">
        <f t="shared" si="4"/>
        <v>9</v>
      </c>
      <c r="O19" s="25">
        <v>36</v>
      </c>
      <c r="P19" s="25">
        <f t="shared" si="5"/>
        <v>240</v>
      </c>
      <c r="Q19" s="28">
        <f t="shared" si="6"/>
        <v>6.666666666666667</v>
      </c>
      <c r="R19" s="25">
        <v>36</v>
      </c>
      <c r="S19" s="52">
        <v>216</v>
      </c>
      <c r="T19" s="28">
        <f t="shared" si="8"/>
        <v>6.333333333333333</v>
      </c>
      <c r="U19" s="29" t="str">
        <f t="shared" si="9"/>
        <v>-</v>
      </c>
      <c r="V19" s="42"/>
    </row>
    <row r="20" spans="1:22" ht="18.75" x14ac:dyDescent="0.25">
      <c r="A20" s="25">
        <v>13</v>
      </c>
      <c r="B20" s="26" t="s">
        <v>26</v>
      </c>
      <c r="C20" s="27" t="s">
        <v>92</v>
      </c>
      <c r="D20" s="25">
        <f t="shared" si="7"/>
        <v>7</v>
      </c>
      <c r="E20" s="25" t="s">
        <v>89</v>
      </c>
      <c r="F20" s="25">
        <f t="shared" si="0"/>
        <v>9</v>
      </c>
      <c r="G20" s="25" t="s">
        <v>91</v>
      </c>
      <c r="H20" s="25">
        <f t="shared" si="1"/>
        <v>8</v>
      </c>
      <c r="I20" s="25" t="s">
        <v>89</v>
      </c>
      <c r="J20" s="25">
        <f t="shared" si="2"/>
        <v>9</v>
      </c>
      <c r="K20" s="25" t="s">
        <v>91</v>
      </c>
      <c r="L20" s="25">
        <f t="shared" si="3"/>
        <v>8</v>
      </c>
      <c r="M20" s="25" t="s">
        <v>89</v>
      </c>
      <c r="N20" s="25">
        <f t="shared" si="4"/>
        <v>9</v>
      </c>
      <c r="O20" s="25">
        <v>36</v>
      </c>
      <c r="P20" s="25">
        <f t="shared" si="5"/>
        <v>300</v>
      </c>
      <c r="Q20" s="28">
        <f t="shared" si="6"/>
        <v>8.3333333333333339</v>
      </c>
      <c r="R20" s="25">
        <v>36</v>
      </c>
      <c r="S20" s="52">
        <v>288</v>
      </c>
      <c r="T20" s="28">
        <f t="shared" si="8"/>
        <v>8.1666666666666661</v>
      </c>
      <c r="U20" s="29" t="str">
        <f t="shared" si="9"/>
        <v>-</v>
      </c>
      <c r="V20" s="42"/>
    </row>
    <row r="21" spans="1:22" ht="18.75" x14ac:dyDescent="0.25">
      <c r="A21" s="25">
        <v>14</v>
      </c>
      <c r="B21" s="26" t="s">
        <v>27</v>
      </c>
      <c r="C21" s="27" t="s">
        <v>94</v>
      </c>
      <c r="D21" s="25">
        <f t="shared" si="7"/>
        <v>4</v>
      </c>
      <c r="E21" s="25" t="s">
        <v>93</v>
      </c>
      <c r="F21" s="25">
        <f t="shared" si="0"/>
        <v>5</v>
      </c>
      <c r="G21" s="25" t="s">
        <v>88</v>
      </c>
      <c r="H21" s="25">
        <f t="shared" si="1"/>
        <v>6</v>
      </c>
      <c r="I21" s="25" t="s">
        <v>88</v>
      </c>
      <c r="J21" s="25">
        <f t="shared" si="2"/>
        <v>6</v>
      </c>
      <c r="K21" s="25" t="s">
        <v>91</v>
      </c>
      <c r="L21" s="25">
        <f t="shared" si="3"/>
        <v>8</v>
      </c>
      <c r="M21" s="25" t="s">
        <v>92</v>
      </c>
      <c r="N21" s="25">
        <f t="shared" si="4"/>
        <v>7</v>
      </c>
      <c r="O21" s="25">
        <v>36</v>
      </c>
      <c r="P21" s="25">
        <f t="shared" si="5"/>
        <v>216</v>
      </c>
      <c r="Q21" s="28">
        <f t="shared" si="6"/>
        <v>6</v>
      </c>
      <c r="R21" s="25">
        <v>36</v>
      </c>
      <c r="S21" s="52">
        <v>216</v>
      </c>
      <c r="T21" s="28">
        <f t="shared" si="8"/>
        <v>6</v>
      </c>
      <c r="U21" s="29" t="str">
        <f t="shared" si="9"/>
        <v>-</v>
      </c>
      <c r="V21" s="42"/>
    </row>
    <row r="22" spans="1:22" ht="18.75" x14ac:dyDescent="0.25">
      <c r="A22" s="25">
        <v>15</v>
      </c>
      <c r="B22" s="26" t="s">
        <v>28</v>
      </c>
      <c r="C22" s="27" t="s">
        <v>90</v>
      </c>
      <c r="D22" s="25">
        <f t="shared" si="7"/>
        <v>10</v>
      </c>
      <c r="E22" s="25" t="s">
        <v>91</v>
      </c>
      <c r="F22" s="25">
        <f t="shared" si="0"/>
        <v>8</v>
      </c>
      <c r="G22" s="25" t="s">
        <v>88</v>
      </c>
      <c r="H22" s="25">
        <f t="shared" si="1"/>
        <v>6</v>
      </c>
      <c r="I22" s="25" t="s">
        <v>93</v>
      </c>
      <c r="J22" s="25">
        <f t="shared" si="2"/>
        <v>5</v>
      </c>
      <c r="K22" s="25" t="s">
        <v>91</v>
      </c>
      <c r="L22" s="25">
        <f t="shared" si="3"/>
        <v>8</v>
      </c>
      <c r="M22" s="25" t="s">
        <v>89</v>
      </c>
      <c r="N22" s="25">
        <f t="shared" si="4"/>
        <v>9</v>
      </c>
      <c r="O22" s="25">
        <v>36</v>
      </c>
      <c r="P22" s="25">
        <f t="shared" si="5"/>
        <v>276</v>
      </c>
      <c r="Q22" s="28">
        <f t="shared" si="6"/>
        <v>7.666666666666667</v>
      </c>
      <c r="R22" s="25">
        <v>36</v>
      </c>
      <c r="S22" s="52">
        <v>294</v>
      </c>
      <c r="T22" s="28">
        <f t="shared" si="8"/>
        <v>7.916666666666667</v>
      </c>
      <c r="U22" s="29" t="str">
        <f t="shared" si="9"/>
        <v>-</v>
      </c>
      <c r="V22" s="42"/>
    </row>
    <row r="23" spans="1:22" ht="18.75" x14ac:dyDescent="0.25">
      <c r="A23" s="25">
        <v>16</v>
      </c>
      <c r="B23" s="26" t="s">
        <v>29</v>
      </c>
      <c r="C23" s="27" t="s">
        <v>88</v>
      </c>
      <c r="D23" s="25">
        <f t="shared" si="7"/>
        <v>6</v>
      </c>
      <c r="E23" s="25" t="s">
        <v>88</v>
      </c>
      <c r="F23" s="25">
        <f t="shared" si="0"/>
        <v>6</v>
      </c>
      <c r="G23" s="25" t="s">
        <v>94</v>
      </c>
      <c r="H23" s="25">
        <f t="shared" si="1"/>
        <v>4</v>
      </c>
      <c r="I23" s="25" t="s">
        <v>91</v>
      </c>
      <c r="J23" s="25">
        <f t="shared" si="2"/>
        <v>8</v>
      </c>
      <c r="K23" s="25" t="s">
        <v>89</v>
      </c>
      <c r="L23" s="25">
        <f t="shared" si="3"/>
        <v>9</v>
      </c>
      <c r="M23" s="25" t="s">
        <v>89</v>
      </c>
      <c r="N23" s="25">
        <f t="shared" si="4"/>
        <v>9</v>
      </c>
      <c r="O23" s="25">
        <v>36</v>
      </c>
      <c r="P23" s="25">
        <f t="shared" si="5"/>
        <v>252</v>
      </c>
      <c r="Q23" s="28">
        <f t="shared" si="6"/>
        <v>7</v>
      </c>
      <c r="R23" s="25">
        <v>36</v>
      </c>
      <c r="S23" s="52">
        <v>276</v>
      </c>
      <c r="T23" s="28">
        <f t="shared" si="8"/>
        <v>7.333333333333333</v>
      </c>
      <c r="U23" s="29" t="str">
        <f t="shared" si="9"/>
        <v>-</v>
      </c>
      <c r="V23" s="42"/>
    </row>
    <row r="24" spans="1:22" ht="18.75" x14ac:dyDescent="0.25">
      <c r="A24" s="25">
        <v>17</v>
      </c>
      <c r="B24" s="26" t="s">
        <v>30</v>
      </c>
      <c r="C24" s="27" t="s">
        <v>92</v>
      </c>
      <c r="D24" s="25">
        <f t="shared" si="7"/>
        <v>7</v>
      </c>
      <c r="E24" s="25" t="s">
        <v>93</v>
      </c>
      <c r="F24" s="25">
        <f t="shared" si="0"/>
        <v>5</v>
      </c>
      <c r="G24" s="25" t="s">
        <v>94</v>
      </c>
      <c r="H24" s="25">
        <f t="shared" si="1"/>
        <v>4</v>
      </c>
      <c r="I24" s="25" t="s">
        <v>92</v>
      </c>
      <c r="J24" s="25">
        <f t="shared" si="2"/>
        <v>7</v>
      </c>
      <c r="K24" s="25" t="s">
        <v>91</v>
      </c>
      <c r="L24" s="25">
        <f t="shared" si="3"/>
        <v>8</v>
      </c>
      <c r="M24" s="25" t="s">
        <v>92</v>
      </c>
      <c r="N24" s="25">
        <f t="shared" si="4"/>
        <v>7</v>
      </c>
      <c r="O24" s="25">
        <v>36</v>
      </c>
      <c r="P24" s="25">
        <f t="shared" si="5"/>
        <v>228</v>
      </c>
      <c r="Q24" s="28">
        <f t="shared" si="6"/>
        <v>6.333333333333333</v>
      </c>
      <c r="R24" s="25">
        <v>36</v>
      </c>
      <c r="S24" s="52">
        <v>264</v>
      </c>
      <c r="T24" s="28">
        <f t="shared" si="8"/>
        <v>6.833333333333333</v>
      </c>
      <c r="U24" s="29" t="str">
        <f t="shared" si="9"/>
        <v>-</v>
      </c>
      <c r="V24" s="42"/>
    </row>
    <row r="25" spans="1:22" ht="18.75" x14ac:dyDescent="0.25">
      <c r="A25" s="25">
        <v>18</v>
      </c>
      <c r="B25" s="26" t="s">
        <v>31</v>
      </c>
      <c r="C25" s="27" t="s">
        <v>88</v>
      </c>
      <c r="D25" s="25">
        <f t="shared" si="7"/>
        <v>6</v>
      </c>
      <c r="E25" s="25" t="s">
        <v>88</v>
      </c>
      <c r="F25" s="25">
        <f t="shared" si="0"/>
        <v>6</v>
      </c>
      <c r="G25" s="25" t="s">
        <v>93</v>
      </c>
      <c r="H25" s="25">
        <f t="shared" si="1"/>
        <v>5</v>
      </c>
      <c r="I25" s="25" t="s">
        <v>92</v>
      </c>
      <c r="J25" s="25">
        <f t="shared" si="2"/>
        <v>7</v>
      </c>
      <c r="K25" s="25" t="s">
        <v>89</v>
      </c>
      <c r="L25" s="25">
        <f t="shared" si="3"/>
        <v>9</v>
      </c>
      <c r="M25" s="25" t="s">
        <v>89</v>
      </c>
      <c r="N25" s="25">
        <f t="shared" si="4"/>
        <v>9</v>
      </c>
      <c r="O25" s="25">
        <v>36</v>
      </c>
      <c r="P25" s="25">
        <f t="shared" si="5"/>
        <v>252</v>
      </c>
      <c r="Q25" s="28">
        <f t="shared" si="6"/>
        <v>7</v>
      </c>
      <c r="R25" s="25">
        <v>36</v>
      </c>
      <c r="S25" s="52">
        <v>276</v>
      </c>
      <c r="T25" s="28">
        <f t="shared" si="8"/>
        <v>7.333333333333333</v>
      </c>
      <c r="U25" s="29" t="str">
        <f t="shared" si="9"/>
        <v>-</v>
      </c>
      <c r="V25" s="42"/>
    </row>
    <row r="26" spans="1:22" ht="18.75" x14ac:dyDescent="0.25">
      <c r="A26" s="25">
        <v>19</v>
      </c>
      <c r="B26" s="26" t="s">
        <v>32</v>
      </c>
      <c r="C26" s="27" t="s">
        <v>91</v>
      </c>
      <c r="D26" s="25">
        <f t="shared" si="7"/>
        <v>8</v>
      </c>
      <c r="E26" s="25" t="s">
        <v>89</v>
      </c>
      <c r="F26" s="25">
        <f t="shared" si="0"/>
        <v>9</v>
      </c>
      <c r="G26" s="25" t="s">
        <v>92</v>
      </c>
      <c r="H26" s="25">
        <f t="shared" ref="H26:H33" si="10">IF(G26="AA",10, IF(G26="AB",9, IF(G26="BB",8, IF(G26="BC",7,IF(G26="CC",6, IF(G26="CD",5, IF(G26="DD",4,IF(G26="F",0))))))))</f>
        <v>7</v>
      </c>
      <c r="I26" s="25" t="s">
        <v>92</v>
      </c>
      <c r="J26" s="25">
        <f t="shared" si="2"/>
        <v>7</v>
      </c>
      <c r="K26" s="25" t="s">
        <v>91</v>
      </c>
      <c r="L26" s="25">
        <f t="shared" si="3"/>
        <v>8</v>
      </c>
      <c r="M26" s="25" t="s">
        <v>91</v>
      </c>
      <c r="N26" s="25">
        <f t="shared" si="4"/>
        <v>8</v>
      </c>
      <c r="O26" s="25">
        <v>36</v>
      </c>
      <c r="P26" s="25">
        <f t="shared" si="5"/>
        <v>282</v>
      </c>
      <c r="Q26" s="28">
        <f t="shared" si="6"/>
        <v>7.833333333333333</v>
      </c>
      <c r="R26" s="25">
        <v>36</v>
      </c>
      <c r="S26" s="52">
        <v>300</v>
      </c>
      <c r="T26" s="28">
        <f t="shared" si="8"/>
        <v>8.0833333333333339</v>
      </c>
      <c r="U26" s="29" t="str">
        <f t="shared" si="9"/>
        <v>-</v>
      </c>
      <c r="V26" s="42"/>
    </row>
    <row r="27" spans="1:22" ht="18.75" x14ac:dyDescent="0.25">
      <c r="A27" s="25">
        <v>20</v>
      </c>
      <c r="B27" s="26" t="s">
        <v>33</v>
      </c>
      <c r="C27" s="27" t="s">
        <v>90</v>
      </c>
      <c r="D27" s="25">
        <f t="shared" si="7"/>
        <v>10</v>
      </c>
      <c r="E27" s="25" t="s">
        <v>91</v>
      </c>
      <c r="F27" s="25">
        <f t="shared" si="0"/>
        <v>8</v>
      </c>
      <c r="G27" s="25" t="s">
        <v>91</v>
      </c>
      <c r="H27" s="25">
        <f t="shared" si="10"/>
        <v>8</v>
      </c>
      <c r="I27" s="25" t="s">
        <v>91</v>
      </c>
      <c r="J27" s="25">
        <f t="shared" si="2"/>
        <v>8</v>
      </c>
      <c r="K27" s="25" t="s">
        <v>89</v>
      </c>
      <c r="L27" s="25">
        <f t="shared" si="3"/>
        <v>9</v>
      </c>
      <c r="M27" s="25" t="s">
        <v>89</v>
      </c>
      <c r="N27" s="25">
        <f t="shared" si="4"/>
        <v>9</v>
      </c>
      <c r="O27" s="25">
        <v>36</v>
      </c>
      <c r="P27" s="25">
        <f t="shared" si="5"/>
        <v>312</v>
      </c>
      <c r="Q27" s="28">
        <f t="shared" si="6"/>
        <v>8.6666666666666661</v>
      </c>
      <c r="R27" s="25">
        <v>36</v>
      </c>
      <c r="S27" s="52">
        <v>306</v>
      </c>
      <c r="T27" s="28">
        <f t="shared" si="8"/>
        <v>8.5833333333333339</v>
      </c>
      <c r="U27" s="29" t="str">
        <f t="shared" si="9"/>
        <v>-</v>
      </c>
      <c r="V27" s="42"/>
    </row>
    <row r="28" spans="1:22" ht="18.75" x14ac:dyDescent="0.25">
      <c r="A28" s="25">
        <v>21</v>
      </c>
      <c r="B28" s="26" t="s">
        <v>34</v>
      </c>
      <c r="C28" s="27" t="s">
        <v>92</v>
      </c>
      <c r="D28" s="25">
        <f t="shared" si="7"/>
        <v>7</v>
      </c>
      <c r="E28" s="25" t="s">
        <v>92</v>
      </c>
      <c r="F28" s="25">
        <f t="shared" si="0"/>
        <v>7</v>
      </c>
      <c r="G28" s="25" t="s">
        <v>93</v>
      </c>
      <c r="H28" s="25">
        <f t="shared" si="10"/>
        <v>5</v>
      </c>
      <c r="I28" s="25" t="s">
        <v>92</v>
      </c>
      <c r="J28" s="25">
        <f t="shared" si="2"/>
        <v>7</v>
      </c>
      <c r="K28" s="25" t="s">
        <v>89</v>
      </c>
      <c r="L28" s="25">
        <f t="shared" si="3"/>
        <v>9</v>
      </c>
      <c r="M28" s="25" t="s">
        <v>90</v>
      </c>
      <c r="N28" s="25">
        <f t="shared" si="4"/>
        <v>10</v>
      </c>
      <c r="O28" s="25">
        <v>36</v>
      </c>
      <c r="P28" s="25">
        <f t="shared" si="5"/>
        <v>270</v>
      </c>
      <c r="Q28" s="28">
        <f t="shared" si="6"/>
        <v>7.5</v>
      </c>
      <c r="R28" s="25">
        <v>36</v>
      </c>
      <c r="S28" s="52">
        <v>282</v>
      </c>
      <c r="T28" s="28">
        <f t="shared" si="8"/>
        <v>7.666666666666667</v>
      </c>
      <c r="U28" s="29" t="str">
        <f t="shared" si="9"/>
        <v>-</v>
      </c>
      <c r="V28" s="42"/>
    </row>
    <row r="29" spans="1:22" ht="18.75" x14ac:dyDescent="0.25">
      <c r="A29" s="25">
        <v>22</v>
      </c>
      <c r="B29" s="26" t="s">
        <v>35</v>
      </c>
      <c r="C29" s="27" t="s">
        <v>92</v>
      </c>
      <c r="D29" s="25">
        <f t="shared" si="7"/>
        <v>7</v>
      </c>
      <c r="E29" s="25" t="s">
        <v>93</v>
      </c>
      <c r="F29" s="25">
        <f t="shared" si="0"/>
        <v>5</v>
      </c>
      <c r="G29" s="25" t="s">
        <v>92</v>
      </c>
      <c r="H29" s="25">
        <f t="shared" si="10"/>
        <v>7</v>
      </c>
      <c r="I29" s="25" t="s">
        <v>92</v>
      </c>
      <c r="J29" s="25">
        <f t="shared" si="2"/>
        <v>7</v>
      </c>
      <c r="K29" s="25" t="s">
        <v>91</v>
      </c>
      <c r="L29" s="25">
        <f t="shared" si="3"/>
        <v>8</v>
      </c>
      <c r="M29" s="25" t="s">
        <v>89</v>
      </c>
      <c r="N29" s="25">
        <f t="shared" si="4"/>
        <v>9</v>
      </c>
      <c r="O29" s="25">
        <v>36</v>
      </c>
      <c r="P29" s="25">
        <f t="shared" si="5"/>
        <v>258</v>
      </c>
      <c r="Q29" s="28">
        <f t="shared" si="6"/>
        <v>7.166666666666667</v>
      </c>
      <c r="R29" s="25">
        <v>36</v>
      </c>
      <c r="S29" s="52">
        <v>252</v>
      </c>
      <c r="T29" s="28">
        <f t="shared" si="8"/>
        <v>7.083333333333333</v>
      </c>
      <c r="U29" s="29" t="str">
        <f t="shared" si="9"/>
        <v>-</v>
      </c>
      <c r="V29" s="42"/>
    </row>
    <row r="30" spans="1:22" ht="18.75" x14ac:dyDescent="0.25">
      <c r="A30" s="25">
        <v>23</v>
      </c>
      <c r="B30" s="26" t="s">
        <v>36</v>
      </c>
      <c r="C30" s="27" t="s">
        <v>91</v>
      </c>
      <c r="D30" s="25">
        <f t="shared" si="7"/>
        <v>8</v>
      </c>
      <c r="E30" s="25" t="s">
        <v>93</v>
      </c>
      <c r="F30" s="25">
        <f t="shared" si="0"/>
        <v>5</v>
      </c>
      <c r="G30" s="25" t="s">
        <v>92</v>
      </c>
      <c r="H30" s="25">
        <f t="shared" si="10"/>
        <v>7</v>
      </c>
      <c r="I30" s="25" t="s">
        <v>91</v>
      </c>
      <c r="J30" s="25">
        <f t="shared" si="2"/>
        <v>8</v>
      </c>
      <c r="K30" s="25" t="s">
        <v>91</v>
      </c>
      <c r="L30" s="25">
        <f t="shared" si="3"/>
        <v>8</v>
      </c>
      <c r="M30" s="25" t="s">
        <v>91</v>
      </c>
      <c r="N30" s="25">
        <f t="shared" si="4"/>
        <v>8</v>
      </c>
      <c r="O30" s="25">
        <v>36</v>
      </c>
      <c r="P30" s="25">
        <f t="shared" si="5"/>
        <v>264</v>
      </c>
      <c r="Q30" s="28">
        <f t="shared" si="6"/>
        <v>7.333333333333333</v>
      </c>
      <c r="R30" s="25">
        <v>36</v>
      </c>
      <c r="S30" s="52">
        <v>270</v>
      </c>
      <c r="T30" s="28">
        <f t="shared" si="8"/>
        <v>7.416666666666667</v>
      </c>
      <c r="U30" s="29" t="str">
        <f t="shared" si="9"/>
        <v>-</v>
      </c>
      <c r="V30" s="42"/>
    </row>
    <row r="31" spans="1:22" ht="18.75" x14ac:dyDescent="0.25">
      <c r="A31" s="25">
        <v>24</v>
      </c>
      <c r="B31" s="26" t="s">
        <v>37</v>
      </c>
      <c r="C31" s="27" t="s">
        <v>91</v>
      </c>
      <c r="D31" s="25">
        <f t="shared" si="7"/>
        <v>8</v>
      </c>
      <c r="E31" s="25" t="s">
        <v>92</v>
      </c>
      <c r="F31" s="25">
        <f t="shared" si="0"/>
        <v>7</v>
      </c>
      <c r="G31" s="25" t="s">
        <v>93</v>
      </c>
      <c r="H31" s="25">
        <f t="shared" si="10"/>
        <v>5</v>
      </c>
      <c r="I31" s="25" t="s">
        <v>93</v>
      </c>
      <c r="J31" s="25">
        <f t="shared" si="2"/>
        <v>5</v>
      </c>
      <c r="K31" s="25" t="s">
        <v>92</v>
      </c>
      <c r="L31" s="25">
        <f t="shared" si="3"/>
        <v>7</v>
      </c>
      <c r="M31" s="25" t="s">
        <v>91</v>
      </c>
      <c r="N31" s="25">
        <f t="shared" si="4"/>
        <v>8</v>
      </c>
      <c r="O31" s="25">
        <v>36</v>
      </c>
      <c r="P31" s="25">
        <f t="shared" si="5"/>
        <v>240</v>
      </c>
      <c r="Q31" s="28">
        <f t="shared" si="6"/>
        <v>6.666666666666667</v>
      </c>
      <c r="R31" s="25">
        <v>36</v>
      </c>
      <c r="S31" s="52">
        <v>282</v>
      </c>
      <c r="T31" s="28">
        <f t="shared" si="8"/>
        <v>7.25</v>
      </c>
      <c r="U31" s="29" t="str">
        <f t="shared" si="9"/>
        <v>-</v>
      </c>
      <c r="V31" s="42"/>
    </row>
    <row r="32" spans="1:22" ht="18.75" x14ac:dyDescent="0.25">
      <c r="A32" s="47">
        <v>25</v>
      </c>
      <c r="B32" s="48" t="s">
        <v>38</v>
      </c>
      <c r="C32" s="49" t="s">
        <v>94</v>
      </c>
      <c r="D32" s="47">
        <f t="shared" si="7"/>
        <v>4</v>
      </c>
      <c r="E32" s="47" t="s">
        <v>94</v>
      </c>
      <c r="F32" s="47">
        <f t="shared" si="0"/>
        <v>4</v>
      </c>
      <c r="G32" s="47" t="s">
        <v>94</v>
      </c>
      <c r="H32" s="47">
        <f t="shared" si="10"/>
        <v>4</v>
      </c>
      <c r="I32" s="47" t="s">
        <v>93</v>
      </c>
      <c r="J32" s="47">
        <f t="shared" si="2"/>
        <v>5</v>
      </c>
      <c r="K32" s="47" t="s">
        <v>93</v>
      </c>
      <c r="L32" s="47">
        <f t="shared" si="3"/>
        <v>5</v>
      </c>
      <c r="M32" s="47" t="s">
        <v>93</v>
      </c>
      <c r="N32" s="47">
        <f t="shared" si="4"/>
        <v>5</v>
      </c>
      <c r="O32" s="47">
        <v>36</v>
      </c>
      <c r="P32" s="25">
        <f t="shared" si="5"/>
        <v>162</v>
      </c>
      <c r="Q32" s="50">
        <f t="shared" si="6"/>
        <v>4.5</v>
      </c>
      <c r="R32" s="47">
        <v>36</v>
      </c>
      <c r="S32" s="53">
        <v>180</v>
      </c>
      <c r="T32" s="28">
        <f t="shared" si="8"/>
        <v>4.75</v>
      </c>
      <c r="U32" s="51" t="str">
        <f t="shared" si="9"/>
        <v>***</v>
      </c>
      <c r="V32" s="42"/>
    </row>
    <row r="33" spans="1:22" s="9" customFormat="1" ht="18.75" x14ac:dyDescent="0.25">
      <c r="A33" s="25">
        <v>26</v>
      </c>
      <c r="B33" s="26" t="s">
        <v>39</v>
      </c>
      <c r="C33" s="27" t="s">
        <v>89</v>
      </c>
      <c r="D33" s="25">
        <f t="shared" si="7"/>
        <v>9</v>
      </c>
      <c r="E33" s="25" t="s">
        <v>90</v>
      </c>
      <c r="F33" s="25">
        <f t="shared" si="0"/>
        <v>10</v>
      </c>
      <c r="G33" s="25" t="s">
        <v>91</v>
      </c>
      <c r="H33" s="25">
        <f t="shared" si="10"/>
        <v>8</v>
      </c>
      <c r="I33" s="25" t="s">
        <v>90</v>
      </c>
      <c r="J33" s="25">
        <f t="shared" si="2"/>
        <v>10</v>
      </c>
      <c r="K33" s="25" t="s">
        <v>89</v>
      </c>
      <c r="L33" s="25">
        <f t="shared" si="3"/>
        <v>9</v>
      </c>
      <c r="M33" s="25" t="s">
        <v>89</v>
      </c>
      <c r="N33" s="25">
        <f t="shared" si="4"/>
        <v>9</v>
      </c>
      <c r="O33" s="25">
        <v>36</v>
      </c>
      <c r="P33" s="25">
        <f t="shared" si="5"/>
        <v>330</v>
      </c>
      <c r="Q33" s="28">
        <f t="shared" si="6"/>
        <v>9.1666666666666661</v>
      </c>
      <c r="R33" s="25">
        <v>36</v>
      </c>
      <c r="S33" s="52">
        <v>288</v>
      </c>
      <c r="T33" s="28">
        <f t="shared" si="8"/>
        <v>8.5833333333333339</v>
      </c>
      <c r="U33" s="29" t="str">
        <f t="shared" si="9"/>
        <v>-</v>
      </c>
      <c r="V33" s="42"/>
    </row>
    <row r="34" spans="1:22" ht="18.75" x14ac:dyDescent="0.25">
      <c r="A34" s="25">
        <v>27</v>
      </c>
      <c r="B34" s="26" t="s">
        <v>40</v>
      </c>
      <c r="C34" s="27" t="s">
        <v>91</v>
      </c>
      <c r="D34" s="25">
        <f t="shared" si="7"/>
        <v>8</v>
      </c>
      <c r="E34" s="25" t="s">
        <v>91</v>
      </c>
      <c r="F34" s="25">
        <f t="shared" si="0"/>
        <v>8</v>
      </c>
      <c r="G34" s="25" t="s">
        <v>92</v>
      </c>
      <c r="H34" s="25">
        <f t="shared" si="1"/>
        <v>7</v>
      </c>
      <c r="I34" s="25" t="s">
        <v>91</v>
      </c>
      <c r="J34" s="25">
        <f t="shared" si="2"/>
        <v>8</v>
      </c>
      <c r="K34" s="25" t="s">
        <v>91</v>
      </c>
      <c r="L34" s="25">
        <f t="shared" si="3"/>
        <v>8</v>
      </c>
      <c r="M34" s="25" t="s">
        <v>91</v>
      </c>
      <c r="N34" s="25">
        <f t="shared" si="4"/>
        <v>8</v>
      </c>
      <c r="O34" s="25">
        <v>36</v>
      </c>
      <c r="P34" s="25">
        <f t="shared" si="5"/>
        <v>282</v>
      </c>
      <c r="Q34" s="28">
        <f t="shared" si="6"/>
        <v>7.833333333333333</v>
      </c>
      <c r="R34" s="25">
        <v>36</v>
      </c>
      <c r="S34" s="52">
        <v>252</v>
      </c>
      <c r="T34" s="28">
        <f t="shared" si="8"/>
        <v>7.416666666666667</v>
      </c>
      <c r="U34" s="29" t="str">
        <f t="shared" si="9"/>
        <v>-</v>
      </c>
      <c r="V34" s="42"/>
    </row>
    <row r="35" spans="1:22" ht="18.75" x14ac:dyDescent="0.25">
      <c r="A35" s="25">
        <v>28</v>
      </c>
      <c r="B35" s="26" t="s">
        <v>41</v>
      </c>
      <c r="C35" s="27" t="s">
        <v>92</v>
      </c>
      <c r="D35" s="25">
        <f t="shared" si="7"/>
        <v>7</v>
      </c>
      <c r="E35" s="25" t="s">
        <v>94</v>
      </c>
      <c r="F35" s="25">
        <f t="shared" si="0"/>
        <v>4</v>
      </c>
      <c r="G35" s="25" t="s">
        <v>94</v>
      </c>
      <c r="H35" s="25">
        <f t="shared" si="1"/>
        <v>4</v>
      </c>
      <c r="I35" s="25" t="s">
        <v>93</v>
      </c>
      <c r="J35" s="25">
        <f t="shared" si="2"/>
        <v>5</v>
      </c>
      <c r="K35" s="25" t="s">
        <v>88</v>
      </c>
      <c r="L35" s="25">
        <f t="shared" si="3"/>
        <v>6</v>
      </c>
      <c r="M35" s="25" t="s">
        <v>91</v>
      </c>
      <c r="N35" s="25">
        <f t="shared" si="4"/>
        <v>8</v>
      </c>
      <c r="O35" s="25">
        <v>36</v>
      </c>
      <c r="P35" s="25">
        <f t="shared" si="5"/>
        <v>204</v>
      </c>
      <c r="Q35" s="28">
        <f t="shared" si="6"/>
        <v>5.666666666666667</v>
      </c>
      <c r="R35" s="25">
        <v>36</v>
      </c>
      <c r="S35" s="52">
        <v>228</v>
      </c>
      <c r="T35" s="28">
        <f t="shared" si="8"/>
        <v>6</v>
      </c>
      <c r="U35" s="29" t="str">
        <f t="shared" si="9"/>
        <v>-</v>
      </c>
      <c r="V35" s="42"/>
    </row>
    <row r="36" spans="1:22" ht="18.75" x14ac:dyDescent="0.25">
      <c r="A36" s="25">
        <v>29</v>
      </c>
      <c r="B36" s="26" t="s">
        <v>42</v>
      </c>
      <c r="C36" s="27" t="s">
        <v>91</v>
      </c>
      <c r="D36" s="25">
        <f t="shared" si="7"/>
        <v>8</v>
      </c>
      <c r="E36" s="25" t="s">
        <v>92</v>
      </c>
      <c r="F36" s="25">
        <f t="shared" si="0"/>
        <v>7</v>
      </c>
      <c r="G36" s="25" t="s">
        <v>92</v>
      </c>
      <c r="H36" s="25">
        <f t="shared" si="1"/>
        <v>7</v>
      </c>
      <c r="I36" s="25" t="s">
        <v>92</v>
      </c>
      <c r="J36" s="25">
        <f t="shared" si="2"/>
        <v>7</v>
      </c>
      <c r="K36" s="25" t="s">
        <v>90</v>
      </c>
      <c r="L36" s="25">
        <f t="shared" si="3"/>
        <v>10</v>
      </c>
      <c r="M36" s="25" t="s">
        <v>90</v>
      </c>
      <c r="N36" s="25">
        <f t="shared" si="4"/>
        <v>10</v>
      </c>
      <c r="O36" s="25">
        <v>36</v>
      </c>
      <c r="P36" s="25">
        <f t="shared" si="5"/>
        <v>294</v>
      </c>
      <c r="Q36" s="28">
        <f t="shared" si="6"/>
        <v>8.1666666666666661</v>
      </c>
      <c r="R36" s="25">
        <v>36</v>
      </c>
      <c r="S36" s="52">
        <v>306</v>
      </c>
      <c r="T36" s="28">
        <f t="shared" si="8"/>
        <v>8.3333333333333339</v>
      </c>
      <c r="U36" s="29" t="str">
        <f t="shared" si="9"/>
        <v>-</v>
      </c>
      <c r="V36" s="42"/>
    </row>
    <row r="37" spans="1:22" ht="12" customHeight="1" x14ac:dyDescent="0.3">
      <c r="A37" s="37"/>
      <c r="B37" s="38"/>
      <c r="C37" s="39"/>
      <c r="D37" s="39"/>
      <c r="E37" s="39"/>
      <c r="F37" s="39"/>
      <c r="G37" s="40"/>
      <c r="H37" s="40"/>
      <c r="I37" s="39"/>
      <c r="J37" s="39"/>
      <c r="K37" s="40"/>
      <c r="L37" s="40"/>
      <c r="M37" s="37"/>
      <c r="N37" s="37"/>
      <c r="O37" s="37"/>
      <c r="P37" s="37"/>
      <c r="Q37" s="37"/>
      <c r="R37" s="37"/>
      <c r="S37" s="37"/>
      <c r="T37" s="37"/>
      <c r="U37" s="37"/>
    </row>
    <row r="38" spans="1:22" ht="15.75" x14ac:dyDescent="0.25">
      <c r="A38" s="18" t="s">
        <v>9</v>
      </c>
      <c r="B38" s="18"/>
      <c r="C38" s="18"/>
      <c r="D38" s="18"/>
      <c r="E38" s="18"/>
      <c r="F38" s="18"/>
      <c r="G38" s="18"/>
      <c r="H38" s="18"/>
      <c r="I38" s="18"/>
      <c r="J38" s="19"/>
      <c r="K38" s="20"/>
      <c r="L38" s="20"/>
      <c r="M38" s="21"/>
      <c r="N38" s="21"/>
      <c r="O38" s="5"/>
      <c r="P38" s="5"/>
      <c r="Q38" s="5"/>
      <c r="R38" s="5"/>
      <c r="S38" s="5"/>
      <c r="T38" s="5"/>
      <c r="U38" s="5"/>
    </row>
    <row r="39" spans="1:22" ht="15.75" x14ac:dyDescent="0.25">
      <c r="A39" s="70" t="s">
        <v>13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5"/>
      <c r="P39" s="5"/>
      <c r="Q39" s="5"/>
      <c r="R39" s="5"/>
      <c r="S39" s="5"/>
      <c r="T39" s="5"/>
      <c r="U39" s="5"/>
    </row>
    <row r="40" spans="1:22" ht="30.75" customHeight="1" x14ac:dyDescent="0.25">
      <c r="A40" s="1"/>
      <c r="B40" s="6"/>
      <c r="C40" s="3"/>
      <c r="D40" s="3"/>
      <c r="E40" s="3"/>
      <c r="F40" s="3"/>
      <c r="G40" s="3"/>
      <c r="H40" s="3"/>
      <c r="I40" s="3"/>
      <c r="J40" s="3"/>
      <c r="K40" s="4"/>
      <c r="L40" s="4"/>
      <c r="M40" s="5"/>
      <c r="N40" s="5"/>
      <c r="O40" s="5"/>
      <c r="P40" s="5"/>
      <c r="Q40" s="5"/>
      <c r="R40" s="5"/>
      <c r="S40" s="5"/>
      <c r="T40" s="5"/>
      <c r="U40" s="5"/>
    </row>
    <row r="41" spans="1:22" ht="0.75" customHeight="1" x14ac:dyDescent="0.25">
      <c r="A41" s="1"/>
      <c r="B41" s="2"/>
      <c r="C41" s="3"/>
      <c r="D41" s="3"/>
      <c r="E41" s="3"/>
      <c r="F41" s="3"/>
      <c r="G41" s="3"/>
      <c r="H41" s="3"/>
      <c r="I41" s="3"/>
      <c r="J41" s="3"/>
      <c r="K41" s="4"/>
      <c r="L41" s="4"/>
      <c r="M41" s="5"/>
      <c r="N41" s="5"/>
      <c r="O41" s="5"/>
      <c r="P41" s="5"/>
      <c r="Q41" s="5"/>
      <c r="R41" s="5"/>
      <c r="S41" s="5"/>
      <c r="T41" s="5"/>
      <c r="U41" s="5"/>
    </row>
    <row r="42" spans="1:22" ht="15.75" hidden="1" x14ac:dyDescent="0.25">
      <c r="A42" s="1"/>
      <c r="B42" s="2"/>
      <c r="C42" s="3"/>
      <c r="D42" s="3"/>
      <c r="E42" s="3"/>
      <c r="F42" s="3"/>
      <c r="G42" s="3"/>
      <c r="H42" s="3"/>
      <c r="I42" s="3"/>
      <c r="J42" s="3"/>
      <c r="K42" s="4"/>
      <c r="L42" s="4"/>
      <c r="M42" s="5"/>
      <c r="N42" s="5"/>
      <c r="O42" s="5"/>
      <c r="P42" s="5"/>
      <c r="Q42" s="5"/>
      <c r="R42" s="5"/>
      <c r="S42" s="5"/>
      <c r="T42" s="5"/>
      <c r="U42" s="5"/>
    </row>
    <row r="43" spans="1:22" ht="15.75" customHeight="1" x14ac:dyDescent="0.25">
      <c r="A43" s="1"/>
      <c r="C43" s="57" t="s">
        <v>10</v>
      </c>
      <c r="D43" s="57"/>
      <c r="F43" s="54" t="s">
        <v>95</v>
      </c>
      <c r="G43" s="54"/>
      <c r="H43" s="55"/>
      <c r="K43" s="58" t="s">
        <v>98</v>
      </c>
      <c r="L43" s="59"/>
      <c r="M43" s="59"/>
      <c r="N43" s="59"/>
      <c r="O43" s="57" t="s">
        <v>11</v>
      </c>
      <c r="P43" s="57"/>
      <c r="R43" s="87" t="s">
        <v>100</v>
      </c>
      <c r="S43" s="87"/>
      <c r="T43" s="10"/>
      <c r="U43" s="5"/>
    </row>
    <row r="44" spans="1:22" ht="15.75" x14ac:dyDescent="0.25">
      <c r="A44" s="1"/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5"/>
      <c r="P44" s="5"/>
      <c r="Q44" s="5"/>
      <c r="R44" s="5"/>
      <c r="S44" s="5"/>
      <c r="T44" s="5"/>
      <c r="U44" s="5"/>
    </row>
    <row r="45" spans="1:22" ht="57.75" customHeight="1" x14ac:dyDescent="0.25">
      <c r="A45" s="1"/>
      <c r="B45" s="7"/>
      <c r="E45" s="7"/>
      <c r="F45" s="8"/>
      <c r="G45" s="8"/>
      <c r="H45" s="8"/>
      <c r="I45" s="8"/>
      <c r="J45" s="60" t="s">
        <v>96</v>
      </c>
      <c r="K45" s="60"/>
      <c r="L45" s="8"/>
      <c r="M45" s="8"/>
      <c r="N45" s="8"/>
      <c r="O45" s="5"/>
      <c r="P45" s="5"/>
      <c r="Q45" s="5"/>
      <c r="R45" s="5"/>
      <c r="S45" s="5"/>
      <c r="T45" s="5"/>
      <c r="U45" s="5"/>
    </row>
    <row r="46" spans="1:22" ht="15.75" hidden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4"/>
      <c r="L46" s="4"/>
      <c r="M46" s="5"/>
      <c r="N46" s="5"/>
      <c r="O46" s="5"/>
      <c r="P46" s="5"/>
      <c r="Q46" s="5"/>
      <c r="R46" s="5"/>
      <c r="S46" s="5"/>
      <c r="T46" s="5"/>
      <c r="U46" s="5"/>
    </row>
    <row r="47" spans="1:22" hidden="1" x14ac:dyDescent="0.25"/>
    <row r="48" spans="1:22" hidden="1" x14ac:dyDescent="0.25"/>
    <row r="49" spans="16:16" hidden="1" x14ac:dyDescent="0.25"/>
    <row r="50" spans="16:16" hidden="1" x14ac:dyDescent="0.25"/>
    <row r="51" spans="16:16" hidden="1" x14ac:dyDescent="0.25"/>
    <row r="52" spans="16:16" hidden="1" x14ac:dyDescent="0.25"/>
    <row r="53" spans="16:16" hidden="1" x14ac:dyDescent="0.25">
      <c r="P53" s="15" t="s">
        <v>12</v>
      </c>
    </row>
    <row r="54" spans="16:16" ht="14.25" hidden="1" customHeight="1" x14ac:dyDescent="0.25"/>
    <row r="55" spans="16:16" hidden="1" x14ac:dyDescent="0.25"/>
    <row r="56" spans="16:16" hidden="1" x14ac:dyDescent="0.25"/>
    <row r="57" spans="16:16" hidden="1" x14ac:dyDescent="0.25"/>
    <row r="58" spans="16:16" hidden="1" x14ac:dyDescent="0.25"/>
    <row r="59" spans="16:16" ht="14.25" hidden="1" customHeight="1" x14ac:dyDescent="0.25"/>
    <row r="60" spans="16:16" hidden="1" x14ac:dyDescent="0.25"/>
    <row r="61" spans="16:16" hidden="1" x14ac:dyDescent="0.25"/>
    <row r="62" spans="16:16" hidden="1" x14ac:dyDescent="0.25"/>
    <row r="63" spans="16:16" hidden="1" x14ac:dyDescent="0.25"/>
    <row r="64" spans="16:16" hidden="1" x14ac:dyDescent="0.25"/>
    <row r="65" spans="1:22" ht="18.75" hidden="1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</row>
    <row r="66" spans="1:22" ht="27" customHeight="1" x14ac:dyDescent="0.25">
      <c r="A66" s="63" t="s">
        <v>1</v>
      </c>
      <c r="B66" s="64" t="s">
        <v>2</v>
      </c>
      <c r="C66" s="65" t="s">
        <v>67</v>
      </c>
      <c r="D66" s="65"/>
      <c r="E66" s="65" t="s">
        <v>69</v>
      </c>
      <c r="F66" s="65"/>
      <c r="G66" s="65" t="s">
        <v>71</v>
      </c>
      <c r="H66" s="65"/>
      <c r="I66" s="65" t="s">
        <v>73</v>
      </c>
      <c r="J66" s="65"/>
      <c r="K66" s="65" t="s">
        <v>75</v>
      </c>
      <c r="L66" s="65"/>
      <c r="M66" s="65" t="s">
        <v>77</v>
      </c>
      <c r="N66" s="65"/>
      <c r="O66" s="68" t="s">
        <v>3</v>
      </c>
      <c r="P66" s="63" t="s">
        <v>79</v>
      </c>
      <c r="Q66" s="30" t="s">
        <v>84</v>
      </c>
      <c r="R66" s="81" t="s">
        <v>81</v>
      </c>
      <c r="S66" s="81" t="s">
        <v>82</v>
      </c>
      <c r="T66" s="84" t="s">
        <v>85</v>
      </c>
      <c r="U66" s="31" t="s">
        <v>86</v>
      </c>
    </row>
    <row r="67" spans="1:22" ht="30.75" customHeight="1" x14ac:dyDescent="0.25">
      <c r="A67" s="63"/>
      <c r="B67" s="63"/>
      <c r="C67" s="66" t="s">
        <v>68</v>
      </c>
      <c r="D67" s="67"/>
      <c r="E67" s="69" t="s">
        <v>70</v>
      </c>
      <c r="F67" s="69"/>
      <c r="G67" s="69" t="s">
        <v>72</v>
      </c>
      <c r="H67" s="69"/>
      <c r="I67" s="69" t="s">
        <v>74</v>
      </c>
      <c r="J67" s="69"/>
      <c r="K67" s="69" t="s">
        <v>76</v>
      </c>
      <c r="L67" s="69"/>
      <c r="M67" s="65" t="s">
        <v>78</v>
      </c>
      <c r="N67" s="65"/>
      <c r="O67" s="68"/>
      <c r="P67" s="63"/>
      <c r="Q67" s="31" t="s">
        <v>6</v>
      </c>
      <c r="R67" s="82"/>
      <c r="S67" s="82"/>
      <c r="T67" s="85"/>
      <c r="U67" s="31" t="s">
        <v>7</v>
      </c>
    </row>
    <row r="68" spans="1:22" ht="16.5" customHeight="1" x14ac:dyDescent="0.25">
      <c r="A68" s="63"/>
      <c r="B68" s="63"/>
      <c r="C68" s="45" t="s">
        <v>8</v>
      </c>
      <c r="D68" s="45">
        <v>6</v>
      </c>
      <c r="E68" s="45" t="s">
        <v>8</v>
      </c>
      <c r="F68" s="45">
        <v>6</v>
      </c>
      <c r="G68" s="45" t="s">
        <v>8</v>
      </c>
      <c r="H68" s="45">
        <v>6</v>
      </c>
      <c r="I68" s="45" t="s">
        <v>8</v>
      </c>
      <c r="J68" s="45">
        <v>6</v>
      </c>
      <c r="K68" s="45" t="s">
        <v>8</v>
      </c>
      <c r="L68" s="45">
        <v>6</v>
      </c>
      <c r="M68" s="45" t="s">
        <v>8</v>
      </c>
      <c r="N68" s="45">
        <v>6</v>
      </c>
      <c r="O68" s="68"/>
      <c r="P68" s="63"/>
      <c r="Q68" s="46" t="s">
        <v>5</v>
      </c>
      <c r="R68" s="83"/>
      <c r="S68" s="83"/>
      <c r="T68" s="86"/>
      <c r="U68" s="32">
        <v>5</v>
      </c>
    </row>
    <row r="69" spans="1:22" ht="18.75" x14ac:dyDescent="0.25">
      <c r="A69" s="25">
        <v>30</v>
      </c>
      <c r="B69" s="26" t="s">
        <v>43</v>
      </c>
      <c r="C69" s="27" t="s">
        <v>91</v>
      </c>
      <c r="D69" s="25">
        <f>IF(C69="AA",10, IF(C69="AB",9, IF(C69="BB",8, IF(C69="BC",7,IF(C69="CC",6, IF(C69="CD",5, IF(C69="DD",4,IF(C69="F",0))))))))</f>
        <v>8</v>
      </c>
      <c r="E69" s="25" t="s">
        <v>93</v>
      </c>
      <c r="F69" s="25">
        <f t="shared" ref="F69:F83" si="11">IF(E69="AA",10, IF(E69="AB",9, IF(E69="BB",8, IF(E69="BC",7,IF(E69="CC",6, IF(E69="CD",5, IF(E69="DD",4,IF(E69="F",0))))))))</f>
        <v>5</v>
      </c>
      <c r="G69" s="25" t="s">
        <v>91</v>
      </c>
      <c r="H69" s="25">
        <f t="shared" ref="H69:H83" si="12">IF(G69="AA",10, IF(G69="AB",9, IF(G69="BB",8, IF(G69="BC",7,IF(G69="CC",6, IF(G69="CD",5, IF(G69="DD",4,IF(G69="F",0))))))))</f>
        <v>8</v>
      </c>
      <c r="I69" s="25" t="s">
        <v>92</v>
      </c>
      <c r="J69" s="25">
        <f t="shared" ref="J69:J83" si="13">IF(I69="AA",10, IF(I69="AB",9, IF(I69="BB",8, IF(I69="BC",7,IF(I69="CC",6, IF(I69="CD",5, IF(I69="DD",4,IF(I69="F",0))))))))</f>
        <v>7</v>
      </c>
      <c r="K69" s="25" t="s">
        <v>89</v>
      </c>
      <c r="L69" s="25">
        <f t="shared" ref="L69:L83" si="14">IF(K69="AA",10, IF(K69="AB",9, IF(K69="BB",8, IF(K69="BC",7,IF(K69="CC",6, IF(K69="CD",5, IF(K69="DD",4,IF(K69="F",0))))))))</f>
        <v>9</v>
      </c>
      <c r="M69" s="25" t="s">
        <v>91</v>
      </c>
      <c r="N69" s="25">
        <f t="shared" ref="N69:N83" si="15">IF(M69="AA",10, IF(M69="AB",9, IF(M69="BB",8, IF(M69="BC",7,IF(M69="CC",6, IF(M69="CD",5, IF(M69="DD",4,IF(M69="F",0))))))))</f>
        <v>8</v>
      </c>
      <c r="O69" s="25">
        <v>36</v>
      </c>
      <c r="P69" s="25">
        <f t="shared" ref="P69:P83" si="16">(D69*6+F69*6+H69*6+J69*6+L69*6+N69*6)</f>
        <v>270</v>
      </c>
      <c r="Q69" s="28">
        <f t="shared" ref="Q69:Q83" si="17">P69/O69</f>
        <v>7.5</v>
      </c>
      <c r="R69" s="25">
        <v>36</v>
      </c>
      <c r="S69" s="52">
        <v>306</v>
      </c>
      <c r="T69" s="28">
        <f>(P69+S69)/(O69+R69)</f>
        <v>8</v>
      </c>
      <c r="U69" s="29" t="str">
        <f>IF(Q69&lt;5,"***","-")</f>
        <v>-</v>
      </c>
      <c r="V69" s="42"/>
    </row>
    <row r="70" spans="1:22" s="11" customFormat="1" ht="18.75" x14ac:dyDescent="0.25">
      <c r="A70" s="25">
        <v>31</v>
      </c>
      <c r="B70" s="26" t="s">
        <v>44</v>
      </c>
      <c r="C70" s="27" t="s">
        <v>92</v>
      </c>
      <c r="D70" s="25">
        <f t="shared" ref="D70:D83" si="18">IF(C70="AA",10, IF(C70="AB",9, IF(C70="BB",8, IF(C70="BC",7,IF(C70="CC",6, IF(C70="CD",5, IF(C70="DD",4,IF(C70="F",0))))))))</f>
        <v>7</v>
      </c>
      <c r="E70" s="25" t="s">
        <v>89</v>
      </c>
      <c r="F70" s="25">
        <f t="shared" si="11"/>
        <v>9</v>
      </c>
      <c r="G70" s="25" t="s">
        <v>91</v>
      </c>
      <c r="H70" s="25">
        <f t="shared" si="12"/>
        <v>8</v>
      </c>
      <c r="I70" s="25" t="s">
        <v>92</v>
      </c>
      <c r="J70" s="25">
        <f t="shared" si="13"/>
        <v>7</v>
      </c>
      <c r="K70" s="25" t="s">
        <v>90</v>
      </c>
      <c r="L70" s="25">
        <f t="shared" si="14"/>
        <v>10</v>
      </c>
      <c r="M70" s="25" t="s">
        <v>90</v>
      </c>
      <c r="N70" s="25">
        <f t="shared" si="15"/>
        <v>10</v>
      </c>
      <c r="O70" s="25">
        <v>36</v>
      </c>
      <c r="P70" s="25">
        <f t="shared" si="16"/>
        <v>306</v>
      </c>
      <c r="Q70" s="28">
        <f t="shared" si="17"/>
        <v>8.5</v>
      </c>
      <c r="R70" s="25">
        <v>36</v>
      </c>
      <c r="S70" s="52">
        <v>276</v>
      </c>
      <c r="T70" s="28">
        <f t="shared" ref="T70:T83" si="19">(P70+S70)/(O70+R70)</f>
        <v>8.0833333333333339</v>
      </c>
      <c r="U70" s="29" t="str">
        <f t="shared" ref="U70:U83" si="20">IF(Q70&lt;5,"***","-")</f>
        <v>-</v>
      </c>
      <c r="V70" s="42"/>
    </row>
    <row r="71" spans="1:22" ht="18.75" x14ac:dyDescent="0.25">
      <c r="A71" s="25">
        <v>32</v>
      </c>
      <c r="B71" s="26" t="s">
        <v>45</v>
      </c>
      <c r="C71" s="27" t="s">
        <v>88</v>
      </c>
      <c r="D71" s="25">
        <f t="shared" si="18"/>
        <v>6</v>
      </c>
      <c r="E71" s="25" t="s">
        <v>92</v>
      </c>
      <c r="F71" s="25">
        <f t="shared" si="11"/>
        <v>7</v>
      </c>
      <c r="G71" s="25" t="s">
        <v>88</v>
      </c>
      <c r="H71" s="25">
        <f t="shared" si="12"/>
        <v>6</v>
      </c>
      <c r="I71" s="25" t="s">
        <v>93</v>
      </c>
      <c r="J71" s="25">
        <f t="shared" si="13"/>
        <v>5</v>
      </c>
      <c r="K71" s="25" t="s">
        <v>91</v>
      </c>
      <c r="L71" s="25">
        <f t="shared" si="14"/>
        <v>8</v>
      </c>
      <c r="M71" s="25" t="s">
        <v>89</v>
      </c>
      <c r="N71" s="25">
        <f t="shared" si="15"/>
        <v>9</v>
      </c>
      <c r="O71" s="25">
        <v>36</v>
      </c>
      <c r="P71" s="25">
        <f t="shared" si="16"/>
        <v>246</v>
      </c>
      <c r="Q71" s="28">
        <f t="shared" si="17"/>
        <v>6.833333333333333</v>
      </c>
      <c r="R71" s="25">
        <v>36</v>
      </c>
      <c r="S71" s="52">
        <v>246</v>
      </c>
      <c r="T71" s="28">
        <f t="shared" si="19"/>
        <v>6.833333333333333</v>
      </c>
      <c r="U71" s="29" t="str">
        <f t="shared" si="20"/>
        <v>-</v>
      </c>
      <c r="V71" s="42"/>
    </row>
    <row r="72" spans="1:22" ht="18.75" x14ac:dyDescent="0.25">
      <c r="A72" s="25">
        <v>33</v>
      </c>
      <c r="B72" s="26" t="s">
        <v>46</v>
      </c>
      <c r="C72" s="27" t="s">
        <v>91</v>
      </c>
      <c r="D72" s="25">
        <f t="shared" si="18"/>
        <v>8</v>
      </c>
      <c r="E72" s="25" t="s">
        <v>88</v>
      </c>
      <c r="F72" s="25">
        <f t="shared" si="11"/>
        <v>6</v>
      </c>
      <c r="G72" s="25" t="s">
        <v>88</v>
      </c>
      <c r="H72" s="25">
        <f t="shared" si="12"/>
        <v>6</v>
      </c>
      <c r="I72" s="25" t="s">
        <v>89</v>
      </c>
      <c r="J72" s="25">
        <f t="shared" si="13"/>
        <v>9</v>
      </c>
      <c r="K72" s="25" t="s">
        <v>90</v>
      </c>
      <c r="L72" s="25">
        <f t="shared" si="14"/>
        <v>10</v>
      </c>
      <c r="M72" s="25" t="s">
        <v>89</v>
      </c>
      <c r="N72" s="25">
        <f t="shared" si="15"/>
        <v>9</v>
      </c>
      <c r="O72" s="25">
        <v>36</v>
      </c>
      <c r="P72" s="25">
        <f t="shared" si="16"/>
        <v>288</v>
      </c>
      <c r="Q72" s="28">
        <f t="shared" si="17"/>
        <v>8</v>
      </c>
      <c r="R72" s="25">
        <v>36</v>
      </c>
      <c r="S72" s="52">
        <v>264</v>
      </c>
      <c r="T72" s="28">
        <f t="shared" si="19"/>
        <v>7.666666666666667</v>
      </c>
      <c r="U72" s="29" t="str">
        <f t="shared" si="20"/>
        <v>-</v>
      </c>
      <c r="V72" s="42"/>
    </row>
    <row r="73" spans="1:22" ht="18.75" x14ac:dyDescent="0.25">
      <c r="A73" s="25">
        <v>34</v>
      </c>
      <c r="B73" s="26" t="s">
        <v>47</v>
      </c>
      <c r="C73" s="27" t="s">
        <v>88</v>
      </c>
      <c r="D73" s="25">
        <f t="shared" si="18"/>
        <v>6</v>
      </c>
      <c r="E73" s="25" t="s">
        <v>89</v>
      </c>
      <c r="F73" s="25">
        <f t="shared" si="11"/>
        <v>9</v>
      </c>
      <c r="G73" s="25" t="s">
        <v>89</v>
      </c>
      <c r="H73" s="25">
        <f t="shared" si="12"/>
        <v>9</v>
      </c>
      <c r="I73" s="25" t="s">
        <v>92</v>
      </c>
      <c r="J73" s="25">
        <f t="shared" si="13"/>
        <v>7</v>
      </c>
      <c r="K73" s="25" t="s">
        <v>91</v>
      </c>
      <c r="L73" s="25">
        <f t="shared" si="14"/>
        <v>8</v>
      </c>
      <c r="M73" s="25" t="s">
        <v>91</v>
      </c>
      <c r="N73" s="25">
        <f t="shared" si="15"/>
        <v>8</v>
      </c>
      <c r="O73" s="25">
        <v>36</v>
      </c>
      <c r="P73" s="25">
        <f t="shared" si="16"/>
        <v>282</v>
      </c>
      <c r="Q73" s="28">
        <f t="shared" si="17"/>
        <v>7.833333333333333</v>
      </c>
      <c r="R73" s="25">
        <v>36</v>
      </c>
      <c r="S73" s="52">
        <v>270</v>
      </c>
      <c r="T73" s="28">
        <f t="shared" si="19"/>
        <v>7.666666666666667</v>
      </c>
      <c r="U73" s="29" t="str">
        <f t="shared" si="20"/>
        <v>-</v>
      </c>
      <c r="V73" s="42"/>
    </row>
    <row r="74" spans="1:22" s="14" customFormat="1" ht="18.75" x14ac:dyDescent="0.25">
      <c r="A74" s="25">
        <v>35</v>
      </c>
      <c r="B74" s="26" t="s">
        <v>48</v>
      </c>
      <c r="C74" s="27" t="s">
        <v>91</v>
      </c>
      <c r="D74" s="25">
        <f t="shared" si="18"/>
        <v>8</v>
      </c>
      <c r="E74" s="25" t="s">
        <v>90</v>
      </c>
      <c r="F74" s="25">
        <f t="shared" si="11"/>
        <v>10</v>
      </c>
      <c r="G74" s="25" t="s">
        <v>90</v>
      </c>
      <c r="H74" s="25">
        <f t="shared" si="12"/>
        <v>10</v>
      </c>
      <c r="I74" s="25" t="s">
        <v>91</v>
      </c>
      <c r="J74" s="25">
        <f t="shared" si="13"/>
        <v>8</v>
      </c>
      <c r="K74" s="25" t="s">
        <v>89</v>
      </c>
      <c r="L74" s="25">
        <f t="shared" si="14"/>
        <v>9</v>
      </c>
      <c r="M74" s="25" t="s">
        <v>90</v>
      </c>
      <c r="N74" s="25">
        <f t="shared" si="15"/>
        <v>10</v>
      </c>
      <c r="O74" s="25">
        <v>36</v>
      </c>
      <c r="P74" s="25">
        <f t="shared" si="16"/>
        <v>330</v>
      </c>
      <c r="Q74" s="28">
        <f t="shared" si="17"/>
        <v>9.1666666666666661</v>
      </c>
      <c r="R74" s="25">
        <v>36</v>
      </c>
      <c r="S74" s="52">
        <v>306</v>
      </c>
      <c r="T74" s="28">
        <f t="shared" si="19"/>
        <v>8.8333333333333339</v>
      </c>
      <c r="U74" s="29" t="str">
        <f t="shared" si="20"/>
        <v>-</v>
      </c>
      <c r="V74" s="42"/>
    </row>
    <row r="75" spans="1:22" ht="18.75" x14ac:dyDescent="0.25">
      <c r="A75" s="25">
        <v>36</v>
      </c>
      <c r="B75" s="26" t="s">
        <v>49</v>
      </c>
      <c r="C75" s="27" t="s">
        <v>91</v>
      </c>
      <c r="D75" s="25">
        <f t="shared" si="18"/>
        <v>8</v>
      </c>
      <c r="E75" s="25" t="s">
        <v>91</v>
      </c>
      <c r="F75" s="25">
        <f t="shared" si="11"/>
        <v>8</v>
      </c>
      <c r="G75" s="25" t="s">
        <v>91</v>
      </c>
      <c r="H75" s="25">
        <f t="shared" si="12"/>
        <v>8</v>
      </c>
      <c r="I75" s="25" t="s">
        <v>92</v>
      </c>
      <c r="J75" s="25">
        <f t="shared" si="13"/>
        <v>7</v>
      </c>
      <c r="K75" s="25" t="s">
        <v>89</v>
      </c>
      <c r="L75" s="25">
        <f t="shared" si="14"/>
        <v>9</v>
      </c>
      <c r="M75" s="25" t="s">
        <v>89</v>
      </c>
      <c r="N75" s="25">
        <f t="shared" si="15"/>
        <v>9</v>
      </c>
      <c r="O75" s="25">
        <v>36</v>
      </c>
      <c r="P75" s="25">
        <f t="shared" si="16"/>
        <v>294</v>
      </c>
      <c r="Q75" s="28">
        <f t="shared" si="17"/>
        <v>8.1666666666666661</v>
      </c>
      <c r="R75" s="25">
        <v>36</v>
      </c>
      <c r="S75" s="52">
        <v>270</v>
      </c>
      <c r="T75" s="28">
        <f t="shared" si="19"/>
        <v>7.833333333333333</v>
      </c>
      <c r="U75" s="29" t="str">
        <f t="shared" si="20"/>
        <v>-</v>
      </c>
      <c r="V75" s="42"/>
    </row>
    <row r="76" spans="1:22" s="9" customFormat="1" ht="18.75" x14ac:dyDescent="0.25">
      <c r="A76" s="25">
        <v>37</v>
      </c>
      <c r="B76" s="26" t="s">
        <v>50</v>
      </c>
      <c r="C76" s="27" t="s">
        <v>93</v>
      </c>
      <c r="D76" s="25">
        <f t="shared" si="18"/>
        <v>5</v>
      </c>
      <c r="E76" s="25" t="s">
        <v>92</v>
      </c>
      <c r="F76" s="25">
        <f t="shared" si="11"/>
        <v>7</v>
      </c>
      <c r="G76" s="25" t="s">
        <v>88</v>
      </c>
      <c r="H76" s="25">
        <f t="shared" si="12"/>
        <v>6</v>
      </c>
      <c r="I76" s="25" t="s">
        <v>93</v>
      </c>
      <c r="J76" s="25">
        <f t="shared" si="13"/>
        <v>5</v>
      </c>
      <c r="K76" s="25" t="s">
        <v>92</v>
      </c>
      <c r="L76" s="25">
        <f t="shared" si="14"/>
        <v>7</v>
      </c>
      <c r="M76" s="25" t="s">
        <v>92</v>
      </c>
      <c r="N76" s="25">
        <f t="shared" si="15"/>
        <v>7</v>
      </c>
      <c r="O76" s="25">
        <v>36</v>
      </c>
      <c r="P76" s="25">
        <f t="shared" si="16"/>
        <v>222</v>
      </c>
      <c r="Q76" s="28">
        <f t="shared" si="17"/>
        <v>6.166666666666667</v>
      </c>
      <c r="R76" s="25">
        <v>36</v>
      </c>
      <c r="S76" s="52">
        <v>192</v>
      </c>
      <c r="T76" s="28">
        <f t="shared" si="19"/>
        <v>5.75</v>
      </c>
      <c r="U76" s="29" t="str">
        <f t="shared" si="20"/>
        <v>-</v>
      </c>
      <c r="V76" s="42"/>
    </row>
    <row r="77" spans="1:22" ht="18.75" x14ac:dyDescent="0.25">
      <c r="A77" s="25">
        <v>38</v>
      </c>
      <c r="B77" s="26" t="s">
        <v>51</v>
      </c>
      <c r="C77" s="27" t="s">
        <v>91</v>
      </c>
      <c r="D77" s="25">
        <f t="shared" si="18"/>
        <v>8</v>
      </c>
      <c r="E77" s="25" t="s">
        <v>91</v>
      </c>
      <c r="F77" s="25">
        <f t="shared" si="11"/>
        <v>8</v>
      </c>
      <c r="G77" s="25" t="s">
        <v>91</v>
      </c>
      <c r="H77" s="25">
        <f t="shared" si="12"/>
        <v>8</v>
      </c>
      <c r="I77" s="25" t="s">
        <v>92</v>
      </c>
      <c r="J77" s="25">
        <f t="shared" si="13"/>
        <v>7</v>
      </c>
      <c r="K77" s="25" t="s">
        <v>89</v>
      </c>
      <c r="L77" s="25">
        <f t="shared" si="14"/>
        <v>9</v>
      </c>
      <c r="M77" s="25" t="s">
        <v>89</v>
      </c>
      <c r="N77" s="25">
        <f t="shared" si="15"/>
        <v>9</v>
      </c>
      <c r="O77" s="25">
        <v>36</v>
      </c>
      <c r="P77" s="25">
        <f t="shared" si="16"/>
        <v>294</v>
      </c>
      <c r="Q77" s="28">
        <f t="shared" si="17"/>
        <v>8.1666666666666661</v>
      </c>
      <c r="R77" s="25">
        <v>36</v>
      </c>
      <c r="S77" s="52">
        <v>246</v>
      </c>
      <c r="T77" s="28">
        <f t="shared" si="19"/>
        <v>7.5</v>
      </c>
      <c r="U77" s="29" t="str">
        <f t="shared" si="20"/>
        <v>-</v>
      </c>
      <c r="V77" s="42"/>
    </row>
    <row r="78" spans="1:22" ht="18.75" x14ac:dyDescent="0.25">
      <c r="A78" s="25">
        <v>39</v>
      </c>
      <c r="B78" s="26" t="s">
        <v>52</v>
      </c>
      <c r="C78" s="27" t="s">
        <v>92</v>
      </c>
      <c r="D78" s="25">
        <f t="shared" si="18"/>
        <v>7</v>
      </c>
      <c r="E78" s="25" t="s">
        <v>91</v>
      </c>
      <c r="F78" s="25">
        <f t="shared" si="11"/>
        <v>8</v>
      </c>
      <c r="G78" s="25" t="s">
        <v>89</v>
      </c>
      <c r="H78" s="25">
        <f t="shared" si="12"/>
        <v>9</v>
      </c>
      <c r="I78" s="25" t="s">
        <v>89</v>
      </c>
      <c r="J78" s="25">
        <f t="shared" si="13"/>
        <v>9</v>
      </c>
      <c r="K78" s="25" t="s">
        <v>89</v>
      </c>
      <c r="L78" s="25">
        <f t="shared" si="14"/>
        <v>9</v>
      </c>
      <c r="M78" s="25" t="s">
        <v>89</v>
      </c>
      <c r="N78" s="25">
        <f t="shared" si="15"/>
        <v>9</v>
      </c>
      <c r="O78" s="25">
        <v>36</v>
      </c>
      <c r="P78" s="25">
        <f t="shared" si="16"/>
        <v>306</v>
      </c>
      <c r="Q78" s="28">
        <f t="shared" si="17"/>
        <v>8.5</v>
      </c>
      <c r="R78" s="25">
        <v>36</v>
      </c>
      <c r="S78" s="52">
        <v>288</v>
      </c>
      <c r="T78" s="28">
        <f t="shared" si="19"/>
        <v>8.25</v>
      </c>
      <c r="U78" s="29" t="str">
        <f t="shared" si="20"/>
        <v>-</v>
      </c>
      <c r="V78" s="42"/>
    </row>
    <row r="79" spans="1:22" ht="18.75" x14ac:dyDescent="0.25">
      <c r="A79" s="25">
        <v>40</v>
      </c>
      <c r="B79" s="26" t="s">
        <v>53</v>
      </c>
      <c r="C79" s="27" t="s">
        <v>93</v>
      </c>
      <c r="D79" s="25">
        <f t="shared" si="18"/>
        <v>5</v>
      </c>
      <c r="E79" s="25" t="s">
        <v>91</v>
      </c>
      <c r="F79" s="25">
        <f t="shared" si="11"/>
        <v>8</v>
      </c>
      <c r="G79" s="25" t="s">
        <v>94</v>
      </c>
      <c r="H79" s="25">
        <f t="shared" si="12"/>
        <v>4</v>
      </c>
      <c r="I79" s="25" t="s">
        <v>93</v>
      </c>
      <c r="J79" s="25">
        <f t="shared" si="13"/>
        <v>5</v>
      </c>
      <c r="K79" s="25" t="s">
        <v>89</v>
      </c>
      <c r="L79" s="25">
        <f t="shared" si="14"/>
        <v>9</v>
      </c>
      <c r="M79" s="25" t="s">
        <v>92</v>
      </c>
      <c r="N79" s="25">
        <f t="shared" si="15"/>
        <v>7</v>
      </c>
      <c r="O79" s="25">
        <v>36</v>
      </c>
      <c r="P79" s="25">
        <f t="shared" si="16"/>
        <v>228</v>
      </c>
      <c r="Q79" s="28">
        <f t="shared" si="17"/>
        <v>6.333333333333333</v>
      </c>
      <c r="R79" s="25">
        <v>36</v>
      </c>
      <c r="S79" s="52">
        <v>240</v>
      </c>
      <c r="T79" s="28">
        <f t="shared" si="19"/>
        <v>6.5</v>
      </c>
      <c r="U79" s="29" t="str">
        <f t="shared" si="20"/>
        <v>-</v>
      </c>
      <c r="V79" s="42"/>
    </row>
    <row r="80" spans="1:22" ht="18.75" x14ac:dyDescent="0.25">
      <c r="A80" s="25">
        <v>41</v>
      </c>
      <c r="B80" s="26" t="s">
        <v>54</v>
      </c>
      <c r="C80" s="27" t="s">
        <v>92</v>
      </c>
      <c r="D80" s="25">
        <f t="shared" si="18"/>
        <v>7</v>
      </c>
      <c r="E80" s="25" t="s">
        <v>92</v>
      </c>
      <c r="F80" s="25">
        <f t="shared" si="11"/>
        <v>7</v>
      </c>
      <c r="G80" s="25" t="s">
        <v>93</v>
      </c>
      <c r="H80" s="25">
        <f t="shared" si="12"/>
        <v>5</v>
      </c>
      <c r="I80" s="25" t="s">
        <v>88</v>
      </c>
      <c r="J80" s="25">
        <f t="shared" si="13"/>
        <v>6</v>
      </c>
      <c r="K80" s="25" t="s">
        <v>92</v>
      </c>
      <c r="L80" s="25">
        <f t="shared" si="14"/>
        <v>7</v>
      </c>
      <c r="M80" s="25" t="s">
        <v>91</v>
      </c>
      <c r="N80" s="25">
        <f t="shared" si="15"/>
        <v>8</v>
      </c>
      <c r="O80" s="25">
        <v>36</v>
      </c>
      <c r="P80" s="25">
        <f t="shared" si="16"/>
        <v>240</v>
      </c>
      <c r="Q80" s="28">
        <f t="shared" si="17"/>
        <v>6.666666666666667</v>
      </c>
      <c r="R80" s="25">
        <v>36</v>
      </c>
      <c r="S80" s="52">
        <v>228</v>
      </c>
      <c r="T80" s="28">
        <f t="shared" si="19"/>
        <v>6.5</v>
      </c>
      <c r="U80" s="29" t="str">
        <f t="shared" si="20"/>
        <v>-</v>
      </c>
      <c r="V80" s="43"/>
    </row>
    <row r="81" spans="1:22" ht="18.75" x14ac:dyDescent="0.25">
      <c r="A81" s="25">
        <v>42</v>
      </c>
      <c r="B81" s="26" t="s">
        <v>55</v>
      </c>
      <c r="C81" s="27" t="s">
        <v>94</v>
      </c>
      <c r="D81" s="25">
        <f t="shared" si="18"/>
        <v>4</v>
      </c>
      <c r="E81" s="25" t="s">
        <v>93</v>
      </c>
      <c r="F81" s="25">
        <f t="shared" si="11"/>
        <v>5</v>
      </c>
      <c r="G81" s="25" t="s">
        <v>93</v>
      </c>
      <c r="H81" s="25">
        <f t="shared" si="12"/>
        <v>5</v>
      </c>
      <c r="I81" s="25" t="s">
        <v>88</v>
      </c>
      <c r="J81" s="25">
        <f t="shared" si="13"/>
        <v>6</v>
      </c>
      <c r="K81" s="25" t="s">
        <v>92</v>
      </c>
      <c r="L81" s="25">
        <f t="shared" si="14"/>
        <v>7</v>
      </c>
      <c r="M81" s="25" t="s">
        <v>88</v>
      </c>
      <c r="N81" s="25">
        <f t="shared" si="15"/>
        <v>6</v>
      </c>
      <c r="O81" s="25">
        <v>36</v>
      </c>
      <c r="P81" s="25">
        <f t="shared" si="16"/>
        <v>198</v>
      </c>
      <c r="Q81" s="28">
        <f t="shared" si="17"/>
        <v>5.5</v>
      </c>
      <c r="R81" s="25">
        <v>36</v>
      </c>
      <c r="S81" s="52">
        <v>192</v>
      </c>
      <c r="T81" s="28">
        <f t="shared" si="19"/>
        <v>5.416666666666667</v>
      </c>
      <c r="U81" s="29" t="str">
        <f t="shared" si="20"/>
        <v>-</v>
      </c>
      <c r="V81" s="42"/>
    </row>
    <row r="82" spans="1:22" ht="18.75" x14ac:dyDescent="0.25">
      <c r="A82" s="25">
        <v>43</v>
      </c>
      <c r="B82" s="26" t="s">
        <v>56</v>
      </c>
      <c r="C82" s="27" t="s">
        <v>93</v>
      </c>
      <c r="D82" s="25">
        <f t="shared" si="18"/>
        <v>5</v>
      </c>
      <c r="E82" s="25" t="s">
        <v>94</v>
      </c>
      <c r="F82" s="25">
        <f t="shared" si="11"/>
        <v>4</v>
      </c>
      <c r="G82" s="25" t="s">
        <v>94</v>
      </c>
      <c r="H82" s="25">
        <f t="shared" si="12"/>
        <v>4</v>
      </c>
      <c r="I82" s="33" t="s">
        <v>88</v>
      </c>
      <c r="J82" s="25">
        <f t="shared" si="13"/>
        <v>6</v>
      </c>
      <c r="K82" s="25" t="s">
        <v>92</v>
      </c>
      <c r="L82" s="25">
        <f t="shared" si="14"/>
        <v>7</v>
      </c>
      <c r="M82" s="25" t="s">
        <v>91</v>
      </c>
      <c r="N82" s="25">
        <f t="shared" si="15"/>
        <v>8</v>
      </c>
      <c r="O82" s="25">
        <v>36</v>
      </c>
      <c r="P82" s="25">
        <f t="shared" si="16"/>
        <v>204</v>
      </c>
      <c r="Q82" s="28">
        <f t="shared" si="17"/>
        <v>5.666666666666667</v>
      </c>
      <c r="R82" s="25">
        <v>36</v>
      </c>
      <c r="S82" s="52">
        <v>234</v>
      </c>
      <c r="T82" s="28">
        <f t="shared" si="19"/>
        <v>6.083333333333333</v>
      </c>
      <c r="U82" s="29" t="str">
        <f t="shared" si="20"/>
        <v>-</v>
      </c>
      <c r="V82" s="42"/>
    </row>
    <row r="83" spans="1:22" ht="19.5" thickBot="1" x14ac:dyDescent="0.3">
      <c r="A83" s="25">
        <v>44</v>
      </c>
      <c r="B83" s="26" t="s">
        <v>57</v>
      </c>
      <c r="C83" s="27" t="s">
        <v>88</v>
      </c>
      <c r="D83" s="25">
        <f t="shared" si="18"/>
        <v>6</v>
      </c>
      <c r="E83" s="25" t="s">
        <v>88</v>
      </c>
      <c r="F83" s="25">
        <f t="shared" si="11"/>
        <v>6</v>
      </c>
      <c r="G83" s="25" t="s">
        <v>93</v>
      </c>
      <c r="H83" s="25">
        <f t="shared" si="12"/>
        <v>5</v>
      </c>
      <c r="I83" s="25" t="s">
        <v>88</v>
      </c>
      <c r="J83" s="25">
        <f t="shared" si="13"/>
        <v>6</v>
      </c>
      <c r="K83" s="25" t="s">
        <v>91</v>
      </c>
      <c r="L83" s="25">
        <f t="shared" si="14"/>
        <v>8</v>
      </c>
      <c r="M83" s="25" t="s">
        <v>91</v>
      </c>
      <c r="N83" s="25">
        <f t="shared" si="15"/>
        <v>8</v>
      </c>
      <c r="O83" s="25">
        <v>36</v>
      </c>
      <c r="P83" s="25">
        <f t="shared" si="16"/>
        <v>234</v>
      </c>
      <c r="Q83" s="28">
        <f t="shared" si="17"/>
        <v>6.5</v>
      </c>
      <c r="R83" s="25">
        <v>36</v>
      </c>
      <c r="S83" s="52">
        <v>252</v>
      </c>
      <c r="T83" s="28">
        <f t="shared" si="19"/>
        <v>6.75</v>
      </c>
      <c r="U83" s="29" t="str">
        <f t="shared" si="20"/>
        <v>-</v>
      </c>
      <c r="V83" s="44"/>
    </row>
    <row r="84" spans="1:22" ht="20.25" x14ac:dyDescent="0.25">
      <c r="E84" s="35"/>
      <c r="F84" s="35"/>
      <c r="G84" s="36"/>
      <c r="H84" s="36"/>
      <c r="I84" s="35"/>
      <c r="J84" s="35"/>
      <c r="K84" s="34"/>
    </row>
    <row r="85" spans="1:22" ht="15.75" x14ac:dyDescent="0.25">
      <c r="A85" s="18" t="s">
        <v>9</v>
      </c>
      <c r="B85" s="18"/>
      <c r="C85" s="18"/>
      <c r="D85" s="18"/>
      <c r="E85" s="18"/>
      <c r="F85" s="18"/>
      <c r="G85" s="18"/>
      <c r="H85" s="18"/>
      <c r="I85" s="18"/>
      <c r="J85" s="3"/>
      <c r="K85" s="4"/>
      <c r="L85" s="4"/>
      <c r="M85" s="5"/>
      <c r="N85" s="5"/>
      <c r="O85" s="5"/>
      <c r="P85" s="5"/>
      <c r="Q85" s="5"/>
      <c r="R85" s="5"/>
      <c r="S85" s="5"/>
      <c r="T85" s="5"/>
      <c r="U85" s="5"/>
    </row>
    <row r="86" spans="1:22" ht="15.75" x14ac:dyDescent="0.25">
      <c r="A86" s="70" t="s">
        <v>87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5"/>
      <c r="P86" s="5"/>
      <c r="Q86" s="5"/>
      <c r="R86" s="5"/>
      <c r="S86" s="5"/>
      <c r="T86" s="5"/>
      <c r="U86" s="5"/>
    </row>
    <row r="87" spans="1:22" ht="20.25" x14ac:dyDescent="0.25">
      <c r="A87" s="1"/>
      <c r="B87" s="6"/>
      <c r="C87" s="3"/>
      <c r="D87" s="3"/>
      <c r="E87" s="3"/>
      <c r="F87" s="3"/>
      <c r="G87" s="16"/>
      <c r="H87" s="3"/>
      <c r="I87" s="3"/>
      <c r="J87" s="3"/>
      <c r="K87" s="4"/>
      <c r="L87" s="4"/>
      <c r="M87" s="5"/>
      <c r="N87" s="5"/>
      <c r="O87" s="5"/>
      <c r="P87" s="5"/>
      <c r="Q87" s="5"/>
      <c r="R87" s="5"/>
      <c r="S87" s="5"/>
      <c r="T87" s="5"/>
      <c r="U87" s="5"/>
    </row>
    <row r="88" spans="1:22" ht="20.25" x14ac:dyDescent="0.25">
      <c r="A88" s="1"/>
      <c r="B88" s="2"/>
      <c r="C88" s="3"/>
      <c r="D88" s="3"/>
      <c r="E88" s="3"/>
      <c r="F88" s="3"/>
      <c r="G88" s="16"/>
      <c r="H88" s="3"/>
      <c r="I88" s="3"/>
      <c r="J88" s="3"/>
      <c r="K88" s="4"/>
      <c r="L88" s="4"/>
      <c r="M88" s="5"/>
      <c r="N88" s="5"/>
      <c r="O88" s="5"/>
      <c r="P88" s="5"/>
      <c r="Q88" s="5"/>
      <c r="R88" s="5"/>
      <c r="S88" s="5"/>
      <c r="T88" s="5"/>
      <c r="U88" s="5"/>
    </row>
    <row r="89" spans="1:22" ht="0.75" customHeight="1" x14ac:dyDescent="0.25">
      <c r="A89" s="1"/>
      <c r="B89" s="2"/>
      <c r="C89" s="3"/>
      <c r="D89" s="3"/>
      <c r="E89" s="3"/>
      <c r="F89" s="3"/>
      <c r="G89" s="3"/>
      <c r="H89" s="3"/>
      <c r="I89" s="3"/>
      <c r="J89" s="3"/>
      <c r="K89" s="4"/>
      <c r="L89" s="4"/>
      <c r="M89" s="5"/>
      <c r="N89" s="5"/>
      <c r="O89" s="5"/>
      <c r="P89" s="5"/>
      <c r="Q89" s="5"/>
      <c r="R89" s="5"/>
      <c r="S89" s="5"/>
      <c r="T89" s="5"/>
      <c r="U89" s="5"/>
    </row>
    <row r="90" spans="1:22" ht="25.5" customHeight="1" x14ac:dyDescent="0.3">
      <c r="A90" s="1"/>
      <c r="C90" s="57" t="s">
        <v>10</v>
      </c>
      <c r="D90" s="57"/>
      <c r="F90" s="54" t="s">
        <v>95</v>
      </c>
      <c r="G90" s="54"/>
      <c r="H90" s="55"/>
      <c r="K90" s="58" t="s">
        <v>98</v>
      </c>
      <c r="L90" s="59"/>
      <c r="M90" s="59"/>
      <c r="N90" s="59"/>
      <c r="O90" s="56" t="s">
        <v>11</v>
      </c>
      <c r="P90" s="56"/>
      <c r="R90" s="10"/>
      <c r="S90" s="57" t="s">
        <v>99</v>
      </c>
      <c r="T90" s="57"/>
      <c r="U90" s="5"/>
    </row>
    <row r="91" spans="1:22" ht="15.75" x14ac:dyDescent="0.25">
      <c r="A91" s="1"/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5"/>
      <c r="P91" s="5"/>
      <c r="Q91" s="5"/>
      <c r="R91" s="5"/>
      <c r="S91" s="5"/>
      <c r="T91" s="5"/>
      <c r="U91" s="5"/>
    </row>
  </sheetData>
  <mergeCells count="53">
    <mergeCell ref="A39:N39"/>
    <mergeCell ref="E67:F67"/>
    <mergeCell ref="G67:H67"/>
    <mergeCell ref="R43:S43"/>
    <mergeCell ref="M5:N5"/>
    <mergeCell ref="O5:O7"/>
    <mergeCell ref="G6:H6"/>
    <mergeCell ref="I6:J6"/>
    <mergeCell ref="K6:L6"/>
    <mergeCell ref="M6:N6"/>
    <mergeCell ref="R5:R7"/>
    <mergeCell ref="T5:T7"/>
    <mergeCell ref="R66:R68"/>
    <mergeCell ref="S66:S68"/>
    <mergeCell ref="T66:T68"/>
    <mergeCell ref="S5:S7"/>
    <mergeCell ref="K90:N90"/>
    <mergeCell ref="S90:T90"/>
    <mergeCell ref="C90:D90"/>
    <mergeCell ref="A2:U2"/>
    <mergeCell ref="A3:U3"/>
    <mergeCell ref="A4:U4"/>
    <mergeCell ref="A5:A7"/>
    <mergeCell ref="B5:B7"/>
    <mergeCell ref="C5:D5"/>
    <mergeCell ref="E5:F5"/>
    <mergeCell ref="G5:H5"/>
    <mergeCell ref="I5:J5"/>
    <mergeCell ref="K5:L5"/>
    <mergeCell ref="P5:P7"/>
    <mergeCell ref="C6:D6"/>
    <mergeCell ref="E6:F6"/>
    <mergeCell ref="P66:P68"/>
    <mergeCell ref="I67:J67"/>
    <mergeCell ref="K67:L67"/>
    <mergeCell ref="M67:N67"/>
    <mergeCell ref="A86:N86"/>
    <mergeCell ref="O90:P90"/>
    <mergeCell ref="C43:D43"/>
    <mergeCell ref="K43:N43"/>
    <mergeCell ref="O43:P43"/>
    <mergeCell ref="J45:K45"/>
    <mergeCell ref="A65:U65"/>
    <mergeCell ref="A66:A68"/>
    <mergeCell ref="B66:B68"/>
    <mergeCell ref="C66:D66"/>
    <mergeCell ref="E66:F66"/>
    <mergeCell ref="G66:H66"/>
    <mergeCell ref="C67:D67"/>
    <mergeCell ref="I66:J66"/>
    <mergeCell ref="K66:L66"/>
    <mergeCell ref="M66:N66"/>
    <mergeCell ref="O66:O68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MBA-1st</vt:lpstr>
      <vt:lpstr>'MBA-1st'!Print_Area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user</cp:lastModifiedBy>
  <cp:lastPrinted>2017-06-01T07:41:29Z</cp:lastPrinted>
  <dcterms:created xsi:type="dcterms:W3CDTF">2014-10-21T10:27:23Z</dcterms:created>
  <dcterms:modified xsi:type="dcterms:W3CDTF">2017-06-06T09:13:52Z</dcterms:modified>
</cp:coreProperties>
</file>